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令和7年度ファイル基準表対応】総合政策課\060_財政\040_県文書\080_【市町村振興課】調査(10月～　)\20260303令和６年度財政状況資料集の作成及び提出について\"/>
    </mc:Choice>
  </mc:AlternateContent>
  <xr:revisionPtr revIDLastSave="0" documentId="13_ncr:1_{ED970F54-24CF-47C4-A110-B7AD912DC5E9}"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O34" i="10"/>
  <c r="BE34" i="10"/>
  <c r="C34" i="10"/>
  <c r="U34" i="10" l="1"/>
  <c r="U35" i="10" s="1"/>
  <c r="U36" i="10" s="1"/>
  <c r="U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alcChain>
</file>

<file path=xl/sharedStrings.xml><?xml version="1.0" encoding="utf-8"?>
<sst xmlns="http://schemas.openxmlformats.org/spreadsheetml/2006/main" count="1099" uniqueCount="560">
  <si>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</si>
  <si>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</si>
  <si>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</si>
  <si>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</si>
  <si>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</si>
  <si>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</si>
  <si>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</si>
  <si>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</si>
  <si>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</si>
  <si>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</si>
  <si>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</si>
  <si>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</si>
  <si>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</si>
  <si>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</si>
  <si>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</si>
  <si>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</si>
  <si>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</si>
  <si>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</si>
  <si>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</si>
  <si>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</si>
  <si>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</si>
  <si>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</si>
  <si>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</si>
  <si>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</si>
  <si>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</si>
  <si>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</si>
  <si>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</si>
  <si>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</si>
  <si>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</si>
  <si>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</si>
  <si>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</si>
  <si>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</si>
  <si>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</si>
  <si>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</si>
  <si>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</si>
  <si>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</si>
  <si>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</si>
  <si>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</si>
  <si>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</si>
  <si>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</si>
  <si>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</si>
  <si>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</si>
  <si>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</si>
  <si>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</si>
  <si>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</si>
  <si>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</si>
  <si>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</si>
  <si>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</si>
  <si>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</si>
  <si>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</si>
  <si>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</si>
  <si>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</si>
  <si>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</si>
  <si>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</si>
  <si>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</si>
  <si>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</si>
  <si>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</si>
  <si>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</si>
  <si>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</si>
  <si>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</si>
  <si>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</si>
  <si>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</si>
  <si>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</si>
  <si>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</si>
  <si>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</si>
  <si>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</si>
  <si>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</si>
  <si>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</si>
  <si>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</si>
  <si>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</si>
  <si>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</si>
  <si>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</si>
  <si>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</si>
  <si>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</si>
  <si>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</si>
  <si>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</si>
  <si>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</si>
  <si>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</si>
  <si>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</si>
  <si>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</si>
  <si>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</si>
  <si>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</si>
  <si>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</si>
  <si>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</si>
  <si>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</si>
  <si>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</si>
  <si>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</si>
  <si>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</si>
  <si>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</si>
  <si>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</si>
  <si>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</si>
  <si>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</si>
  <si>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</si>
  <si>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</si>
  <si>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山添村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</si>
  <si>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</si>
  <si>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</si>
  <si>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</si>
  <si>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</si>
  <si>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</si>
  <si>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</si>
  <si>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</si>
  <si>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</si>
  <si>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</si>
  <si>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</si>
  <si>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</si>
  <si>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</si>
  <si>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</si>
  <si>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</si>
  <si>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</si>
  <si>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</si>
  <si>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</si>
  <si>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</si>
  <si>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</si>
  <si>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</si>
  <si>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</si>
  <si>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</si>
  <si>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</si>
  <si>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</si>
  <si>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</si>
  <si>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</si>
  <si>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</si>
  <si>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</si>
  <si>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</si>
  <si>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</si>
  <si>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</si>
  <si>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</si>
  <si>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</si>
  <si>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</si>
  <si>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</si>
  <si>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</si>
  <si>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</si>
  <si>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</si>
  <si>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</si>
  <si>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</si>
  <si>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</si>
  <si>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</si>
  <si>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</si>
  <si>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</si>
  <si>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</si>
  <si>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</si>
  <si>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</si>
  <si>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</si>
  <si>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</si>
  <si>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</si>
  <si>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</si>
  <si>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</si>
  <si>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</si>
  <si>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</si>
  <si>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</si>
  <si>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</si>
  <si>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</si>
  <si>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</si>
  <si>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</si>
  <si>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</si>
  <si>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</si>
  <si>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</si>
  <si>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</si>
  <si>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</si>
  <si>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</si>
  <si>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</si>
  <si>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</si>
  <si>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</si>
  <si>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</si>
  <si>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</si>
  <si>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</si>
  <si>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</si>
  <si>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</si>
  <si>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</si>
  <si>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</si>
  <si>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</si>
  <si>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</si>
  <si>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</si>
  <si>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</si>
  <si>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</si>
  <si>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</si>
  <si>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</si>
  <si>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</si>
  <si>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</si>
  <si>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</si>
  <si>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</si>
  <si>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</si>
  <si>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</si>
  <si>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</si>
  <si>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</si>
  <si>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</si>
  <si>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</si>
  <si>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</si>
  <si>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</si>
  <si>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</si>
  <si>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</si>
  <si>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</si>
  <si>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</si>
  <si>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</si>
  <si>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</si>
  <si>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</si>
  <si>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</si>
  <si>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</si>
  <si>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</si>
  <si>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</si>
  <si>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</si>
  <si>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</si>
  <si>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</si>
  <si>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奈良県山添村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</si>
  <si>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</si>
  <si>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</si>
  <si>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</si>
  <si>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</si>
  <si>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</si>
  <si>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</si>
  <si>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</si>
  <si>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</si>
  <si>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</si>
  <si>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</si>
  <si>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</si>
  <si>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</si>
  <si>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</si>
  <si>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</si>
  <si>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</si>
  <si>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</si>
  <si>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</si>
  <si>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</si>
  <si>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</si>
  <si>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</si>
  <si>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</si>
  <si>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</si>
  <si>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</si>
  <si>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</si>
  <si>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</si>
  <si>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</si>
  <si>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</si>
  <si>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</si>
  <si>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</si>
  <si>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</si>
  <si>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</si>
  <si>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</si>
  <si>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</si>
  <si>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</si>
  <si>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</si>
  <si>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</si>
  <si>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</si>
  <si>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</si>
  <si>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</si>
  <si>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</si>
  <si>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</si>
  <si>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</si>
  <si>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</si>
  <si>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</si>
  <si>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</si>
  <si>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</si>
  <si>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</si>
  <si>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</si>
  <si>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</si>
  <si>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</si>
  <si>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</si>
  <si>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</si>
  <si>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</si>
  <si>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</si>
  <si>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</si>
  <si>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</si>
  <si>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</si>
  <si>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</si>
  <si>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</si>
  <si>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</si>
  <si>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</si>
  <si>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</si>
  <si>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</si>
  <si>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</si>
  <si>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</si>
  <si>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</si>
  <si>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</si>
  <si>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</si>
  <si>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</si>
  <si>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</si>
  <si>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</si>
  <si>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</si>
  <si>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</si>
  <si>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</si>
  <si>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</si>
  <si>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</si>
  <si>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</si>
  <si>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</si>
  <si>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</si>
  <si>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</si>
  <si>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</si>
  <si>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</si>
  <si>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</si>
  <si>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</si>
  <si>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</si>
  <si>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</si>
  <si>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</si>
  <si>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</si>
  <si>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</si>
  <si>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</si>
  <si>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</si>
  <si>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</si>
  <si>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</si>
  <si>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</si>
  <si>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</si>
  <si>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</si>
  <si>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</si>
  <si>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</si>
  <si>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</si>
  <si>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</si>
  <si>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</si>
  <si>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</si>
  <si>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</si>
  <si>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</si>
  <si>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</si>
  <si>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</si>
  <si>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</si>
  <si>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</si>
  <si>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</si>
  <si>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</si>
  <si>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</si>
  <si>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</si>
  <si>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</si>
  <si>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</si>
  <si>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</si>
  <si>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</si>
  <si>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</si>
  <si>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</si>
  <si>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</si>
  <si>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</si>
  <si>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</si>
  <si>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</si>
  <si>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</si>
  <si>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</si>
  <si>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</si>
  <si>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</si>
  <si>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</si>
  <si>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</si>
  <si>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</si>
  <si>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</si>
  <si>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</si>
  <si>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</si>
  <si>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</si>
  <si>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</si>
  <si>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</si>
  <si>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</si>
  <si>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</si>
  <si>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</si>
  <si>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</si>
  <si>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</si>
  <si>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</si>
  <si>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</si>
  <si>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</si>
  <si>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</si>
  <si>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</si>
  <si>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</si>
  <si>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</si>
  <si>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</si>
  <si>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</si>
  <si>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</si>
  <si>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奈良県山添村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</si>
  <si>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</si>
  <si>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</si>
  <si>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</si>
  <si>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</si>
  <si>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</si>
  <si>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</si>
  <si>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</si>
  <si>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</si>
  <si>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</si>
  <si>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</si>
  <si>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</si>
  <si>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</si>
  <si>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</si>
  <si>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</si>
  <si>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</si>
  <si>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</si>
  <si>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</si>
  <si>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</si>
  <si>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</si>
  <si>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</si>
  <si>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基幹水利施設管理特別会計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</si>
  <si>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</si>
  <si>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</si>
  <si>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</si>
  <si>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</si>
  <si>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</si>
  <si>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</si>
  <si>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</si>
  <si>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</si>
  <si>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</si>
  <si>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</si>
  <si>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</si>
  <si>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</si>
  <si>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</si>
  <si>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</si>
  <si>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国民健康保険（診療施設勘定）特別会計</t>
    <phoneticPr fontId="5"/>
  </si>
  <si>
    <t>後期高齢者医療特別会計</t>
    <phoneticPr fontId="5"/>
  </si>
  <si>
    <t>介護保険特別会計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</si>
  <si>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</si>
  <si>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</si>
  <si>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</si>
  <si>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</si>
  <si>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</si>
  <si>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</si>
  <si>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</si>
  <si>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</si>
  <si>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</si>
  <si>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</si>
  <si>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</si>
  <si>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</si>
  <si>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</si>
  <si>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</si>
  <si>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</si>
  <si>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</si>
  <si>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</si>
  <si>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</si>
  <si>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</si>
  <si>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</si>
  <si>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</si>
  <si>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</si>
  <si>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</si>
  <si>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</si>
  <si>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</si>
  <si>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</si>
  <si>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</si>
  <si>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</si>
  <si>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</si>
  <si>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</si>
  <si>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</si>
  <si>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</si>
  <si>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</si>
  <si>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</si>
  <si>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</si>
  <si>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</si>
  <si>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</si>
  <si>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</si>
  <si>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</si>
  <si>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</si>
  <si>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</si>
  <si>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</si>
  <si>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</si>
  <si>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</si>
  <si>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</si>
  <si>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</si>
  <si>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</si>
  <si>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</si>
  <si>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</si>
  <si>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</si>
  <si>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</si>
  <si>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</si>
  <si>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</si>
  <si>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</si>
  <si>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</si>
  <si>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</si>
  <si>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</si>
  <si>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</si>
  <si>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</si>
  <si>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</si>
  <si>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</si>
  <si>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</si>
  <si>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</si>
  <si>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</si>
  <si>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</si>
  <si>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</si>
  <si>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</si>
  <si>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</si>
  <si>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</si>
  <si>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</si>
  <si>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</si>
  <si>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</si>
  <si>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</si>
  <si>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</si>
  <si>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</si>
  <si>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</si>
  <si>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</si>
  <si>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</si>
  <si>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</si>
  <si>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</si>
  <si>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</si>
  <si>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</si>
  <si>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</si>
  <si>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</si>
  <si>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</si>
  <si>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</si>
  <si>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</si>
  <si>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</si>
  <si>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</si>
  <si>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</si>
  <si>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</si>
  <si>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</si>
  <si>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</si>
  <si>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</si>
  <si>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</si>
  <si>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</si>
  <si>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</si>
  <si>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</si>
  <si>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</si>
  <si>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</si>
  <si>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</si>
  <si>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</si>
  <si>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</si>
  <si>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</si>
  <si>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</si>
  <si>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</si>
  <si>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</si>
  <si>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</si>
  <si>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</si>
  <si>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</si>
  <si>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</si>
  <si>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</si>
  <si>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</si>
  <si>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</si>
  <si>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</si>
  <si>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</si>
  <si>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</si>
  <si>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</si>
  <si>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</si>
  <si>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</si>
  <si>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</si>
  <si>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</si>
  <si>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</si>
  <si>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</si>
  <si>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</si>
  <si>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</si>
  <si>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</si>
  <si>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</si>
  <si>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</si>
  <si>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</si>
  <si>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</si>
  <si>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</si>
  <si>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</si>
  <si>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</si>
  <si>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</si>
  <si>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</si>
  <si>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</si>
  <si>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</si>
  <si>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</si>
  <si>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簡易水道事業会計</t>
  </si>
  <si>
    <t>国民健康保険（事業勘定）特別会計</t>
  </si>
  <si>
    <t>下水道事業会計</t>
  </si>
  <si>
    <t>国民健康保険（診療施設勘定）特別会計</t>
  </si>
  <si>
    <t>▲ 0.42</t>
  </si>
  <si>
    <t>後期高齢者医療特別会計</t>
  </si>
  <si>
    <t>基幹水利施設管理特別会計</t>
  </si>
  <si>
    <t>介護保険特別会計</t>
  </si>
  <si>
    <t>その他会計（赤字）</t>
  </si>
  <si>
    <t>その他会計（黒字）</t>
  </si>
  <si>
    <t>R02</t>
    <phoneticPr fontId="5"/>
  </si>
  <si>
    <t>R03</t>
    <phoneticPr fontId="5"/>
  </si>
  <si>
    <t>R04</t>
    <phoneticPr fontId="5"/>
  </si>
  <si>
    <t>R05</t>
    <phoneticPr fontId="5"/>
  </si>
  <si>
    <t>R06</t>
    <phoneticPr fontId="5"/>
  </si>
  <si>
    <t>デジタル化推進基金</t>
    <rPh sb="4" eb="5">
      <t>カ</t>
    </rPh>
    <rPh sb="5" eb="9">
      <t>スイシンキキン</t>
    </rPh>
    <phoneticPr fontId="2"/>
  </si>
  <si>
    <t>地域福祉基金</t>
    <rPh sb="0" eb="4">
      <t>チイキフクシ</t>
    </rPh>
    <rPh sb="4" eb="6">
      <t>キキン</t>
    </rPh>
    <phoneticPr fontId="2"/>
  </si>
  <si>
    <t>ふるさと応援基金</t>
    <rPh sb="4" eb="8">
      <t>オウエンキキン</t>
    </rPh>
    <phoneticPr fontId="2"/>
  </si>
  <si>
    <t>消防基金</t>
    <rPh sb="0" eb="4">
      <t>ショウボウキキン</t>
    </rPh>
    <phoneticPr fontId="2"/>
  </si>
  <si>
    <t>ふるさと水と土保全基金</t>
    <rPh sb="4" eb="5">
      <t>ミズ</t>
    </rPh>
    <rPh sb="6" eb="7">
      <t>ツチ</t>
    </rPh>
    <rPh sb="7" eb="11">
      <t>ホゼンキキン</t>
    </rPh>
    <phoneticPr fontId="2"/>
  </si>
  <si>
    <t>-</t>
    <phoneticPr fontId="2"/>
  </si>
  <si>
    <t>奈良県市町村総合事務組合</t>
    <rPh sb="0" eb="3">
      <t>ナラケン</t>
    </rPh>
    <rPh sb="3" eb="6">
      <t>シチョウソン</t>
    </rPh>
    <rPh sb="6" eb="12">
      <t>ソウゴウジムクミアイ</t>
    </rPh>
    <phoneticPr fontId="2"/>
  </si>
  <si>
    <t>山辺環境衛生組合</t>
    <rPh sb="0" eb="8">
      <t>ヤマベカンキョウエイセイクミアイ</t>
    </rPh>
    <phoneticPr fontId="2"/>
  </si>
  <si>
    <t>奈良県広域消防組合</t>
    <rPh sb="0" eb="3">
      <t>ナラケン</t>
    </rPh>
    <rPh sb="3" eb="7">
      <t>コウイキショウボウ</t>
    </rPh>
    <rPh sb="7" eb="9">
      <t>クミアイ</t>
    </rPh>
    <phoneticPr fontId="2"/>
  </si>
  <si>
    <t>奈良県広域水質センター組合</t>
    <phoneticPr fontId="2"/>
  </si>
  <si>
    <t>奈良県住宅新築資金貸付金回収組合</t>
    <rPh sb="3" eb="7">
      <t>ジュウタクシンチク</t>
    </rPh>
    <rPh sb="7" eb="9">
      <t>シキン</t>
    </rPh>
    <rPh sb="9" eb="12">
      <t>カシツケキン</t>
    </rPh>
    <rPh sb="12" eb="16">
      <t>カイシュウクミアイ</t>
    </rPh>
    <phoneticPr fontId="2"/>
  </si>
  <si>
    <t>奈良県後期高齢者医療広域連合</t>
    <rPh sb="0" eb="3">
      <t>ナラケン</t>
    </rPh>
    <rPh sb="3" eb="8">
      <t>コウキコウレイシャ</t>
    </rPh>
    <rPh sb="8" eb="12">
      <t>イリョウコウイキ</t>
    </rPh>
    <rPh sb="12" eb="14">
      <t>レンゴウ</t>
    </rPh>
    <phoneticPr fontId="2"/>
  </si>
  <si>
    <t>山辺・県北西部広域環境衛生組合</t>
    <rPh sb="0" eb="2">
      <t>ヤマベ</t>
    </rPh>
    <rPh sb="3" eb="7">
      <t>ケンホクセイブ</t>
    </rPh>
    <rPh sb="7" eb="15">
      <t>コウイキカンキョウエイセイクミアイ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</si>
</sst>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EBC2-4ECF-813C-39A9C425EC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130274</c:v>
                </c:pt>
                <c:pt idx="1">
                  <c:v>230020</c:v>
                </c:pt>
                <c:pt idx="2">
                  <c:v>99082</c:v>
                </c:pt>
                <c:pt idx="3">
                  <c:v>242495</c:v>
                </c:pt>
                <c:pt idx="4">
                  <c:v>55451</c:v>
                </c:pt>
              </c:numCache>
            </c:numRef>
          </c:val>
          <c:smooth val="0"/>
          <c:extLst>
            <c:ext xmlns:c16="http://schemas.microsoft.com/office/drawing/2014/chart" uri="{C3380CC4-5D6E-409C-BE32-E72D297353CC}">
              <c16:uniqueId val="{00000001-EBC2-4ECF-813C-39A9C425EC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11.49</c:v>
                </c:pt>
                <c:pt idx="1">
                  <c:v>8.2899999999999991</c:v>
                </c:pt>
                <c:pt idx="2">
                  <c:v>12.39</c:v>
                </c:pt>
                <c:pt idx="3">
                  <c:v>7.89</c:v>
                </c:pt>
                <c:pt idx="4">
                  <c:v>12.01</c:v>
                </c:pt>
              </c:numCache>
            </c:numRef>
          </c:val>
          <c:extLst>
            <c:ext xmlns:c16="http://schemas.microsoft.com/office/drawing/2014/chart" uri="{C3380CC4-5D6E-409C-BE32-E72D297353CC}">
              <c16:uniqueId val="{00000000-9B63-4BFE-BC41-E9F826A548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58.86</c:v>
                </c:pt>
                <c:pt idx="1">
                  <c:v>64.06</c:v>
                </c:pt>
                <c:pt idx="2">
                  <c:v>74.819999999999993</c:v>
                </c:pt>
                <c:pt idx="3">
                  <c:v>87.89</c:v>
                </c:pt>
                <c:pt idx="4">
                  <c:v>89.35</c:v>
                </c:pt>
              </c:numCache>
            </c:numRef>
          </c:val>
          <c:extLst>
            <c:ext xmlns:c16="http://schemas.microsoft.com/office/drawing/2014/chart" uri="{C3380CC4-5D6E-409C-BE32-E72D297353CC}">
              <c16:uniqueId val="{00000001-9B63-4BFE-BC41-E9F826A548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c:v>
                </c:pt>
                <c:pt idx="1">
                  <c:v>4.12</c:v>
                </c:pt>
                <c:pt idx="2">
                  <c:v>8.49</c:v>
                </c:pt>
                <c:pt idx="3">
                  <c:v>2.08</c:v>
                </c:pt>
                <c:pt idx="4">
                  <c:v>1.57</c:v>
                </c:pt>
              </c:numCache>
            </c:numRef>
          </c:val>
          <c:smooth val="0"/>
          <c:extLst>
            <c:ext xmlns:c16="http://schemas.microsoft.com/office/drawing/2014/chart" uri="{C3380CC4-5D6E-409C-BE32-E72D297353CC}">
              <c16:uniqueId val="{00000002-9B63-4BFE-BC41-E9F826A548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0.65</c:v>
                </c:pt>
                <c:pt idx="2">
                  <c:v>#N/A</c:v>
                </c:pt>
                <c:pt idx="3">
                  <c:v>0.97</c:v>
                </c:pt>
                <c:pt idx="4">
                  <c:v>#N/A</c:v>
                </c:pt>
                <c:pt idx="5">
                  <c:v>0.95</c:v>
                </c:pt>
                <c:pt idx="6">
                  <c:v>#N/A</c:v>
                </c:pt>
                <c:pt idx="7">
                  <c:v>1.5</c:v>
                </c:pt>
                <c:pt idx="8">
                  <c:v>0</c:v>
                </c:pt>
                <c:pt idx="9">
                  <c:v>0</c:v>
                </c:pt>
              </c:numCache>
            </c:numRef>
          </c:val>
          <c:extLst>
            <c:ext xmlns:c16="http://schemas.microsoft.com/office/drawing/2014/chart" uri="{C3380CC4-5D6E-409C-BE32-E72D297353CC}">
              <c16:uniqueId val="{00000000-7A2E-403E-AE51-4E88F69B5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2E-403E-AE51-4E88F69B5FDC}"/>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7A2E-403E-AE51-4E88F69B5FDC}"/>
            </c:ext>
          </c:extLst>
        </c:ser>
        <c:ser>
          <c:idx val="3"/>
          <c:order val="3"/>
          <c:tx>
            <c:strRef>
              <c:f>データシート!$A$30</c:f>
              <c:strCache>
                <c:ptCount val="1"/>
                <c:pt idx="0">
                  <c:v>基幹水利施設管理特別会計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A2E-403E-AE51-4E88F69B5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A2E-403E-AE51-4E88F69B5FDC}"/>
            </c:ext>
          </c:extLst>
        </c:ser>
        <c:ser>
          <c:idx val="5"/>
          <c:order val="5"/>
          <c:tx>
            <c:strRef>
              <c:f>データシート!$A$32</c:f>
              <c:strCache>
                <c:ptCount val="1"/>
                <c:pt idx="0">
                  <c:v>国民健康保険（診療施設勘定）特別会計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0.42</c:v>
                </c:pt>
                <c:pt idx="5">
                  <c:v>#N/A</c:v>
                </c:pt>
                <c:pt idx="6">
                  <c:v>#N/A</c:v>
                </c:pt>
                <c:pt idx="7">
                  <c:v>0</c:v>
                </c:pt>
                <c:pt idx="8">
                  <c:v>#N/A</c:v>
                </c:pt>
                <c:pt idx="9">
                  <c:v>0</c:v>
                </c:pt>
              </c:numCache>
            </c:numRef>
          </c:val>
          <c:extLst>
            <c:ext xmlns:c16="http://schemas.microsoft.com/office/drawing/2014/chart" uri="{C3380CC4-5D6E-409C-BE32-E72D297353CC}">
              <c16:uniqueId val="{00000005-7A2E-403E-AE51-4E88F69B5F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6-7A2E-403E-AE51-4E88F69B5FDC}"/>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0.34</c:v>
                </c:pt>
                <c:pt idx="4">
                  <c:v>#N/A</c:v>
                </c:pt>
                <c:pt idx="5">
                  <c:v>0.01</c:v>
                </c:pt>
                <c:pt idx="6">
                  <c:v>#N/A</c:v>
                </c:pt>
                <c:pt idx="7">
                  <c:v>0.12</c:v>
                </c:pt>
                <c:pt idx="8">
                  <c:v>#N/A</c:v>
                </c:pt>
                <c:pt idx="9">
                  <c:v>0.24</c:v>
                </c:pt>
              </c:numCache>
            </c:numRef>
          </c:val>
          <c:extLst>
            <c:ext xmlns:c16="http://schemas.microsoft.com/office/drawing/2014/chart" uri="{C3380CC4-5D6E-409C-BE32-E72D297353CC}">
              <c16:uniqueId val="{00000007-7A2E-403E-AE51-4E88F69B5FDC}"/>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4.2699999999999996</c:v>
                </c:pt>
              </c:numCache>
            </c:numRef>
          </c:val>
          <c:extLst>
            <c:ext xmlns:c16="http://schemas.microsoft.com/office/drawing/2014/chart" uri="{C3380CC4-5D6E-409C-BE32-E72D297353CC}">
              <c16:uniqueId val="{00000008-7A2E-403E-AE51-4E88F69B5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11.49</c:v>
                </c:pt>
                <c:pt idx="2">
                  <c:v>#N/A</c:v>
                </c:pt>
                <c:pt idx="3">
                  <c:v>8.2899999999999991</c:v>
                </c:pt>
                <c:pt idx="4">
                  <c:v>#N/A</c:v>
                </c:pt>
                <c:pt idx="5">
                  <c:v>12.39</c:v>
                </c:pt>
                <c:pt idx="6">
                  <c:v>#N/A</c:v>
                </c:pt>
                <c:pt idx="7">
                  <c:v>7.88</c:v>
                </c:pt>
                <c:pt idx="8">
                  <c:v>#N/A</c:v>
                </c:pt>
                <c:pt idx="9">
                  <c:v>12</c:v>
                </c:pt>
              </c:numCache>
            </c:numRef>
          </c:val>
          <c:extLst>
            <c:ext xmlns:c16="http://schemas.microsoft.com/office/drawing/2014/chart" uri="{C3380CC4-5D6E-409C-BE32-E72D297353CC}">
              <c16:uniqueId val="{00000009-7A2E-403E-AE51-4E88F69B5F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245</c:v>
                </c:pt>
                <c:pt idx="5">
                  <c:v>264</c:v>
                </c:pt>
                <c:pt idx="8">
                  <c:v>259</c:v>
                </c:pt>
                <c:pt idx="11">
                  <c:v>266</c:v>
                </c:pt>
                <c:pt idx="14">
                  <c:v>227</c:v>
                </c:pt>
              </c:numCache>
            </c:numRef>
          </c:val>
          <c:extLst>
            <c:ext xmlns:c16="http://schemas.microsoft.com/office/drawing/2014/chart" uri="{C3380CC4-5D6E-409C-BE32-E72D297353CC}">
              <c16:uniqueId val="{00000000-13CA-4439-98B7-453553B10E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CA-4439-98B7-453553B10E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CA-4439-98B7-453553B10E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10</c:v>
                </c:pt>
                <c:pt idx="6">
                  <c:v>10</c:v>
                </c:pt>
                <c:pt idx="9">
                  <c:v>8</c:v>
                </c:pt>
                <c:pt idx="12">
                  <c:v>10</c:v>
                </c:pt>
              </c:numCache>
            </c:numRef>
          </c:val>
          <c:extLst>
            <c:ext xmlns:c16="http://schemas.microsoft.com/office/drawing/2014/chart" uri="{C3380CC4-5D6E-409C-BE32-E72D297353CC}">
              <c16:uniqueId val="{00000003-13CA-4439-98B7-453553B10E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93</c:v>
                </c:pt>
                <c:pt idx="3">
                  <c:v>89</c:v>
                </c:pt>
                <c:pt idx="6">
                  <c:v>87</c:v>
                </c:pt>
                <c:pt idx="9">
                  <c:v>80</c:v>
                </c:pt>
                <c:pt idx="12">
                  <c:v>74</c:v>
                </c:pt>
              </c:numCache>
            </c:numRef>
          </c:val>
          <c:extLst>
            <c:ext xmlns:c16="http://schemas.microsoft.com/office/drawing/2014/chart" uri="{C3380CC4-5D6E-409C-BE32-E72D297353CC}">
              <c16:uniqueId val="{00000004-13CA-4439-98B7-453553B10E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CA-4439-98B7-453553B10E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CA-4439-98B7-453553B10E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217</c:v>
                </c:pt>
                <c:pt idx="3">
                  <c:v>237</c:v>
                </c:pt>
                <c:pt idx="6">
                  <c:v>236</c:v>
                </c:pt>
                <c:pt idx="9">
                  <c:v>247</c:v>
                </c:pt>
                <c:pt idx="12">
                  <c:v>243</c:v>
                </c:pt>
              </c:numCache>
            </c:numRef>
          </c:val>
          <c:extLst>
            <c:ext xmlns:c16="http://schemas.microsoft.com/office/drawing/2014/chart" uri="{C3380CC4-5D6E-409C-BE32-E72D297353CC}">
              <c16:uniqueId val="{00000007-13CA-4439-98B7-453553B10E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77</c:v>
                </c:pt>
                <c:pt idx="2">
                  <c:v>#N/A</c:v>
                </c:pt>
                <c:pt idx="3">
                  <c:v>#N/A</c:v>
                </c:pt>
                <c:pt idx="4">
                  <c:v>72</c:v>
                </c:pt>
                <c:pt idx="5">
                  <c:v>#N/A</c:v>
                </c:pt>
                <c:pt idx="6">
                  <c:v>#N/A</c:v>
                </c:pt>
                <c:pt idx="7">
                  <c:v>74</c:v>
                </c:pt>
                <c:pt idx="8">
                  <c:v>#N/A</c:v>
                </c:pt>
                <c:pt idx="9">
                  <c:v>#N/A</c:v>
                </c:pt>
                <c:pt idx="10">
                  <c:v>69</c:v>
                </c:pt>
                <c:pt idx="11">
                  <c:v>#N/A</c:v>
                </c:pt>
                <c:pt idx="12">
                  <c:v>#N/A</c:v>
                </c:pt>
                <c:pt idx="13">
                  <c:v>100</c:v>
                </c:pt>
                <c:pt idx="14">
                  <c:v>#N/A</c:v>
                </c:pt>
              </c:numCache>
            </c:numRef>
          </c:val>
          <c:smooth val="0"/>
          <c:extLst>
            <c:ext xmlns:c16="http://schemas.microsoft.com/office/drawing/2014/chart" uri="{C3380CC4-5D6E-409C-BE32-E72D297353CC}">
              <c16:uniqueId val="{00000008-13CA-4439-98B7-453553B10E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2596</c:v>
                </c:pt>
                <c:pt idx="5">
                  <c:v>2640</c:v>
                </c:pt>
                <c:pt idx="8">
                  <c:v>2680</c:v>
                </c:pt>
                <c:pt idx="11">
                  <c:v>3057</c:v>
                </c:pt>
                <c:pt idx="14">
                  <c:v>3141</c:v>
                </c:pt>
              </c:numCache>
            </c:numRef>
          </c:val>
          <c:extLst>
            <c:ext xmlns:c16="http://schemas.microsoft.com/office/drawing/2014/chart" uri="{C3380CC4-5D6E-409C-BE32-E72D297353CC}">
              <c16:uniqueId val="{00000000-EC5B-413B-B500-83A6835667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1</c:v>
                </c:pt>
                <c:pt idx="8">
                  <c:v>0</c:v>
                </c:pt>
                <c:pt idx="11">
                  <c:v>0</c:v>
                </c:pt>
                <c:pt idx="14">
                  <c:v>0</c:v>
                </c:pt>
              </c:numCache>
            </c:numRef>
          </c:val>
          <c:extLst>
            <c:ext xmlns:c16="http://schemas.microsoft.com/office/drawing/2014/chart" uri="{C3380CC4-5D6E-409C-BE32-E72D297353CC}">
              <c16:uniqueId val="{00000001-EC5B-413B-B500-83A6835667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1627</c:v>
                </c:pt>
                <c:pt idx="5">
                  <c:v>1941</c:v>
                </c:pt>
                <c:pt idx="8">
                  <c:v>2216</c:v>
                </c:pt>
                <c:pt idx="11">
                  <c:v>2571</c:v>
                </c:pt>
                <c:pt idx="14">
                  <c:v>2729</c:v>
                </c:pt>
              </c:numCache>
            </c:numRef>
          </c:val>
          <c:extLst>
            <c:ext xmlns:c16="http://schemas.microsoft.com/office/drawing/2014/chart" uri="{C3380CC4-5D6E-409C-BE32-E72D297353CC}">
              <c16:uniqueId val="{00000002-EC5B-413B-B500-83A6835667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5B-413B-B500-83A6835667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5B-413B-B500-83A6835667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5B-413B-B500-83A6835667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653</c:v>
                </c:pt>
                <c:pt idx="3">
                  <c:v>604</c:v>
                </c:pt>
                <c:pt idx="6">
                  <c:v>543</c:v>
                </c:pt>
                <c:pt idx="9">
                  <c:v>549</c:v>
                </c:pt>
                <c:pt idx="12">
                  <c:v>478</c:v>
                </c:pt>
              </c:numCache>
            </c:numRef>
          </c:val>
          <c:extLst>
            <c:ext xmlns:c16="http://schemas.microsoft.com/office/drawing/2014/chart" uri="{C3380CC4-5D6E-409C-BE32-E72D297353CC}">
              <c16:uniqueId val="{00000006-EC5B-413B-B500-83A6835667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96</c:v>
                </c:pt>
                <c:pt idx="3">
                  <c:v>60</c:v>
                </c:pt>
                <c:pt idx="6">
                  <c:v>63</c:v>
                </c:pt>
                <c:pt idx="9">
                  <c:v>60</c:v>
                </c:pt>
                <c:pt idx="12">
                  <c:v>61</c:v>
                </c:pt>
              </c:numCache>
            </c:numRef>
          </c:val>
          <c:extLst>
            <c:ext xmlns:c16="http://schemas.microsoft.com/office/drawing/2014/chart" uri="{C3380CC4-5D6E-409C-BE32-E72D297353CC}">
              <c16:uniqueId val="{00000007-EC5B-413B-B500-83A6835667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816</c:v>
                </c:pt>
                <c:pt idx="3">
                  <c:v>968</c:v>
                </c:pt>
                <c:pt idx="6">
                  <c:v>1286</c:v>
                </c:pt>
                <c:pt idx="9">
                  <c:v>1301</c:v>
                </c:pt>
                <c:pt idx="12">
                  <c:v>1519</c:v>
                </c:pt>
              </c:numCache>
            </c:numRef>
          </c:val>
          <c:extLst>
            <c:ext xmlns:c16="http://schemas.microsoft.com/office/drawing/2014/chart" uri="{C3380CC4-5D6E-409C-BE32-E72D297353CC}">
              <c16:uniqueId val="{00000008-EC5B-413B-B500-83A6835667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5B-413B-B500-83A6835667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2296</c:v>
                </c:pt>
                <c:pt idx="3">
                  <c:v>2393</c:v>
                </c:pt>
                <c:pt idx="6">
                  <c:v>2247</c:v>
                </c:pt>
                <c:pt idx="9">
                  <c:v>2662</c:v>
                </c:pt>
                <c:pt idx="12">
                  <c:v>2722</c:v>
                </c:pt>
              </c:numCache>
            </c:numRef>
          </c:val>
          <c:extLst>
            <c:ext xmlns:c16="http://schemas.microsoft.com/office/drawing/2014/chart" uri="{C3380CC4-5D6E-409C-BE32-E72D297353CC}">
              <c16:uniqueId val="{0000000A-EC5B-413B-B500-83A6835667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C5B-413B-B500-83A6835667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1649</c:v>
                </c:pt>
                <c:pt idx="1">
                  <c:v>1931</c:v>
                </c:pt>
                <c:pt idx="2">
                  <c:v>1962</c:v>
                </c:pt>
              </c:numCache>
            </c:numRef>
          </c:val>
          <c:extLst>
            <c:ext xmlns:c16="http://schemas.microsoft.com/office/drawing/2014/chart" uri="{C3380CC4-5D6E-409C-BE32-E72D297353CC}">
              <c16:uniqueId val="{00000000-5B11-4512-8552-7092105898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127</c:v>
                </c:pt>
                <c:pt idx="1">
                  <c:v>128</c:v>
                </c:pt>
                <c:pt idx="2">
                  <c:v>140</c:v>
                </c:pt>
              </c:numCache>
            </c:numRef>
          </c:val>
          <c:extLst>
            <c:ext xmlns:c16="http://schemas.microsoft.com/office/drawing/2014/chart" uri="{C3380CC4-5D6E-409C-BE32-E72D297353CC}">
              <c16:uniqueId val="{00000001-5B11-4512-8552-7092105898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360</c:v>
                </c:pt>
                <c:pt idx="1">
                  <c:v>428</c:v>
                </c:pt>
                <c:pt idx="2">
                  <c:v>540</c:v>
                </c:pt>
              </c:numCache>
            </c:numRef>
          </c:val>
          <c:extLst>
            <c:ext xmlns:c16="http://schemas.microsoft.com/office/drawing/2014/chart" uri="{C3380CC4-5D6E-409C-BE32-E72D297353CC}">
              <c16:uniqueId val="{00000002-5B11-4512-8552-7092105898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過疎債を財源にした事業を実施しており、地方債年度末残高は増加を続けている。そのため、基本的に地方債の元利償還金は増加傾向にある。過疎債の元利償還金が普通交付税に算入されるため、例年実質公債費比率の分子はほぼ横ばいになるが、令和６年度については、一部の一般公共事業債の算入が終了したことで歳入交際費等が減少し、</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百万円の増になっている。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財政調整基金を前年度末現在高から</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百万円積み立てたことや過疎債の元利償還金が普通交付税に算入されていることから、充当可能財源を</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百万円増額できた。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将来負担額については、一般会計、簡易水道会計の年度末地方債残高が増加したことが主な要因で、</a:t>
          </a:r>
          <a:r>
            <a:rPr kumimoji="1" lang="en-US" altLang="ja-JP" sz="1400">
              <a:latin typeface="ＭＳ ゴシック" pitchFamily="49" charset="-128"/>
              <a:ea typeface="ＭＳ ゴシック" pitchFamily="49" charset="-128"/>
            </a:rPr>
            <a:t>208</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今後も簡易水道事業会計で実施している管路更新事業や、老朽化している村内施設の更新事業により将来負担額の増加が予想される。公共施設等総合管理計画に基づき、維持管理経費の抑制に努める。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奈良県山添村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百万円積み立てたことや、デジタル化推進基金を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百万円積み立てたことなどで、基金全体で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内の施設が老朽化していることから、公共施設等総合管理計画に基づき計画的な事業実施を進めるため、財政調整基金などを一定額確保していく。また、必要に応じ目的基金を創設し、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デジタル化推進基金：デジタル技術を活用し、住民サービスの利便性向上及び行政運営の効率化を進めるための事業の財源に充当する。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ふるさと応援基金：健康で楽しく暮らせる村、安心・安全な村、活力ある元気な村を目指した事業の財源に充当する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デジタル化推進基金：普通交付税の基準財政需要額を参考に算出し、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ふるさと応援基金：ふるさと納税の寄付により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デジタル化推進基金：今後も一定額を積みたてつつ、自治体ＤＸや庁内のデジタル化を進める事業の財源とする。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ふるさと応援基金：ふるさと納税の寄付金を積み立て、寄付者の希望する事業や今後の村の発展に関する事業の財源にする。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になっている。積立額が減少しているものの、事業の見直しや過疎債を有効に活用することにより、確実に積み立てることができている。また、昨年度からの増加の要因は過疎債を有効に活用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村内施設の維持管理費用の財源、災害時の備えとするためなどに必要な財源として毎年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百万円となっており、利子積み立て分に加えて、普通交付税基準財政需要額の内、将来の臨時財政対策費の償還に係る分として算定された金額を積み立てている。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地方債の適正な南里や金利変動等の償還リスクに備えるための財源とするため、今後も現在の残高を維持していく。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3,055
3,016
66.52
3,611,879
3,322,221
263,767
2,196,429
2,721,588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村内に中心となる産業が少ないことから財政基盤が弱く税収等が減少傾向にある。また、類似団体平均を上回っているものの、毎年減少傾向にある。人件費の抑制や事業の見直しによる投資的経費の抑制を行う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45508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106485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経常収支比率については前年度と比較して</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の減少と、大きな変化となっている。これは令和６年度より、簡易水道、下水道の両会計が公営企業会計になったことにより、今まで経常経費とされていたものが臨時経費に変更されたことによるものである。今後も施設維持管理費等経常経費の削減に取り組み、財政の健全化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63</xdr:row>
      <xdr:rowOff>86148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38155"/>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128905</xdr:rowOff>
    </xdr:from>
    <xdr:to>
      <xdr:col>19</xdr:col>
      <xdr:colOff>133350</xdr:colOff>
      <xdr:row>63</xdr:row>
      <xdr:rowOff>86148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8805"/>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62</xdr:row>
      <xdr:rowOff>128905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5478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63</xdr:row>
      <xdr:rowOff>170604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4783"/>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128905</xdr:rowOff>
    </xdr:from>
    <xdr:to>
      <xdr:col>23</xdr:col>
      <xdr:colOff>184150</xdr:colOff>
      <xdr:row>62</xdr:row>
      <xdr:rowOff>59055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145432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35348</xdr:rowOff>
    </xdr:from>
    <xdr:to>
      <xdr:col>19</xdr:col>
      <xdr:colOff>184150</xdr:colOff>
      <xdr:row>63</xdr:row>
      <xdr:rowOff>136948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147125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0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78105</xdr:rowOff>
    </xdr:from>
    <xdr:to>
      <xdr:col>15</xdr:col>
      <xdr:colOff>133350</xdr:colOff>
      <xdr:row>63</xdr:row>
      <xdr:rowOff>8255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[458,189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あたりの決算額が類似団体平均を下回っている主な要因として、消防業務を一部事務組合で行っていることが考えられる。また、昨年度と比較して金額が増加した要因として給料表の改定による人件費の増加や、物価高騰による委託費の増加が挙げられる。事業の見直しを行い、人件費、物件費の抑制に取り組んで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136074</xdr:rowOff>
    </xdr:from>
    <xdr:to>
      <xdr:col>23</xdr:col>
      <xdr:colOff>133350</xdr:colOff>
      <xdr:row>82</xdr:row>
      <xdr:rowOff>203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23524"/>
          <a:ext cx="838200" cy="3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131290</xdr:rowOff>
    </xdr:from>
    <xdr:to>
      <xdr:col>19</xdr:col>
      <xdr:colOff>133350</xdr:colOff>
      <xdr:row>81</xdr:row>
      <xdr:rowOff>136074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8740"/>
          <a:ext cx="8890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131290</xdr:rowOff>
    </xdr:from>
    <xdr:to>
      <xdr:col>15</xdr:col>
      <xdr:colOff>82550</xdr:colOff>
      <xdr:row>81</xdr:row>
      <xdr:rowOff>134894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18740"/>
          <a:ext cx="8890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109764</xdr:rowOff>
    </xdr:from>
    <xdr:to>
      <xdr:col>11</xdr:col>
      <xdr:colOff>31750</xdr:colOff>
      <xdr:row>81</xdr:row>
      <xdr:rowOff>134894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7214"/>
          <a:ext cx="889000" cy="2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120853</xdr:rowOff>
    </xdr:from>
    <xdr:to>
      <xdr:col>23</xdr:col>
      <xdr:colOff>184150</xdr:colOff>
      <xdr:row>82</xdr:row>
      <xdr:rowOff>51003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42130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85274</xdr:rowOff>
    </xdr:from>
    <xdr:to>
      <xdr:col>19</xdr:col>
      <xdr:colOff>184150</xdr:colOff>
      <xdr:row>82</xdr:row>
      <xdr:rowOff>15424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25601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80490</xdr:rowOff>
    </xdr:from>
    <xdr:to>
      <xdr:col>15</xdr:col>
      <xdr:colOff>133350</xdr:colOff>
      <xdr:row>82</xdr:row>
      <xdr:rowOff>10640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20817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84094</xdr:rowOff>
    </xdr:from>
    <xdr:to>
      <xdr:col>11</xdr:col>
      <xdr:colOff>82550</xdr:colOff>
      <xdr:row>82</xdr:row>
      <xdr:rowOff>14244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24421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4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58964</xdr:rowOff>
    </xdr:from>
    <xdr:to>
      <xdr:col>7</xdr:col>
      <xdr:colOff>31750</xdr:colOff>
      <xdr:row>81</xdr:row>
      <xdr:rowOff>160564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170741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％減少している。原因としては、職員数の減少や人事異動による部門ごとの平均年齢の変化が原因として挙げられる。今後も地域の民間企業等の状況を踏まえ、給与の適正化に努める。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125476</xdr:rowOff>
    </xdr:from>
    <xdr:to>
      <xdr:col>81</xdr:col>
      <xdr:colOff>44450</xdr:colOff>
      <xdr:row>89</xdr:row>
      <xdr:rowOff>16763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213076"/>
          <a:ext cx="8382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82042</xdr:rowOff>
    </xdr:from>
    <xdr:to>
      <xdr:col>77</xdr:col>
      <xdr:colOff>44450</xdr:colOff>
      <xdr:row>89</xdr:row>
      <xdr:rowOff>16763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69642"/>
          <a:ext cx="889000" cy="10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82042</xdr:rowOff>
    </xdr:from>
    <xdr:to>
      <xdr:col>72</xdr:col>
      <xdr:colOff>203200</xdr:colOff>
      <xdr:row>88</xdr:row>
      <xdr:rowOff>91694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6964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91694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59989"/>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74676</xdr:rowOff>
    </xdr:from>
    <xdr:to>
      <xdr:col>81</xdr:col>
      <xdr:colOff>95250</xdr:colOff>
      <xdr:row>89</xdr:row>
      <xdr:rowOff>4826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142003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137413</xdr:rowOff>
    </xdr:from>
    <xdr:to>
      <xdr:col>77</xdr:col>
      <xdr:colOff>95250</xdr:colOff>
      <xdr:row>89</xdr:row>
      <xdr:rowOff>67563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52340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1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31242</xdr:rowOff>
    </xdr:from>
    <xdr:to>
      <xdr:col>73</xdr:col>
      <xdr:colOff>44450</xdr:colOff>
      <xdr:row>88</xdr:row>
      <xdr:rowOff>132842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117619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0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40894</xdr:rowOff>
    </xdr:from>
    <xdr:to>
      <xdr:col>68</xdr:col>
      <xdr:colOff>203200</xdr:colOff>
      <xdr:row>88</xdr:row>
      <xdr:rowOff>142494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127271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人減少しており、類似団体平均を</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下回っている。若年層を含む退職者が多く発生したことと、新規採用職員を確保できなかったことが原因として挙げられる。増員は必要最小限であるべきだが、採用要件の緩和などを行い、確実な業務実施が行えるだけの人員は確保し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157914</xdr:rowOff>
    </xdr:from>
    <xdr:to>
      <xdr:col>81</xdr:col>
      <xdr:colOff>44450</xdr:colOff>
      <xdr:row>61</xdr:row>
      <xdr:rowOff>52620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444914"/>
          <a:ext cx="838200" cy="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18034</xdr:rowOff>
    </xdr:from>
    <xdr:to>
      <xdr:col>77</xdr:col>
      <xdr:colOff>44450</xdr:colOff>
      <xdr:row>61</xdr:row>
      <xdr:rowOff>52620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76484"/>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18034</xdr:rowOff>
    </xdr:from>
    <xdr:to>
      <xdr:col>72</xdr:col>
      <xdr:colOff>203200</xdr:colOff>
      <xdr:row>61</xdr:row>
      <xdr:rowOff>18638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476484"/>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8382</xdr:rowOff>
    </xdr:from>
    <xdr:to>
      <xdr:col>68</xdr:col>
      <xdr:colOff>152400</xdr:colOff>
      <xdr:row>61</xdr:row>
      <xdr:rowOff>18638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66832"/>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107114</xdr:rowOff>
    </xdr:from>
    <xdr:to>
      <xdr:col>81</xdr:col>
      <xdr:colOff>95250</xdr:colOff>
      <xdr:row>61</xdr:row>
      <xdr:rowOff>37264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9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123641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3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1820</xdr:rowOff>
    </xdr:from>
    <xdr:to>
      <xdr:col>77</xdr:col>
      <xdr:colOff>95250</xdr:colOff>
      <xdr:row>61</xdr:row>
      <xdr:rowOff>103420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6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88197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46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138684</xdr:rowOff>
    </xdr:from>
    <xdr:to>
      <xdr:col>73</xdr:col>
      <xdr:colOff>44450</xdr:colOff>
      <xdr:row>61</xdr:row>
      <xdr:rowOff>68834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53611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139288</xdr:rowOff>
    </xdr:from>
    <xdr:to>
      <xdr:col>68</xdr:col>
      <xdr:colOff>203200</xdr:colOff>
      <xdr:row>61</xdr:row>
      <xdr:rowOff>69438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2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54215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1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129032</xdr:rowOff>
    </xdr:from>
    <xdr:to>
      <xdr:col>64</xdr:col>
      <xdr:colOff>152400</xdr:colOff>
      <xdr:row>61</xdr:row>
      <xdr:rowOff>59182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43959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類似団体平均を大きく下回っているものの、前年度と比較して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いる。理由としては、一部起債の基準財政需要額への算入が終了したためである。元金償還の始まっていない起債があることから、今後も数値が増加していくことが見込まれる。今後予定している大型事業について、できる限り起債に頼らない計画をたてていく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83566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1743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69088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73914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2708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73914</xdr:rowOff>
    </xdr:from>
    <xdr:to>
      <xdr:col>68</xdr:col>
      <xdr:colOff>152400</xdr:colOff>
      <xdr:row>40</xdr:row>
      <xdr:rowOff>73914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3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32766</xdr:rowOff>
    </xdr:from>
    <xdr:to>
      <xdr:col>81</xdr:col>
      <xdr:colOff>95250</xdr:colOff>
      <xdr:row>40</xdr:row>
      <xdr:rowOff>134366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49293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3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23114</xdr:rowOff>
    </xdr:from>
    <xdr:to>
      <xdr:col>68</xdr:col>
      <xdr:colOff>203200</xdr:colOff>
      <xdr:row>40</xdr:row>
      <xdr:rowOff>124714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134891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23114</xdr:rowOff>
    </xdr:from>
    <xdr:to>
      <xdr:col>64</xdr:col>
      <xdr:colOff>152400</xdr:colOff>
      <xdr:row>40</xdr:row>
      <xdr:rowOff>124714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134891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将来負担比率は、財政調整基金の増額により充当可能財源が増加していることから前年と比較して減少している。今後も大型事業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簡易水道更新、義務教育学校の建設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の予定があるため、財源を確保する際には、起債の借入・基金の取り崩しを最小限にとどめ、財政の健全化に努める。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3,055
3,016
66.52
3,611,879
3,322,221
263,767
2,196,429
2,721,588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職員の基本給の増加により前年度と比較して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％増加している。また類似団体平均と比較すると、</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高い水準にある。理由としては給食センターや保育園等の施設運営を直営で行っていることが主な要因であり、行政サービスの提供方法の差異によるものと考えられる。今後も適切な給与水準は維持しつ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確実な業務実施が行えるだけの人員は確保していく。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138430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0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138430</xdr:rowOff>
    </xdr:from>
    <xdr:to>
      <xdr:col>15</xdr:col>
      <xdr:colOff>98425</xdr:colOff>
      <xdr:row>36</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0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138430</xdr:rowOff>
    </xdr:from>
    <xdr:to>
      <xdr:col>11</xdr:col>
      <xdr:colOff>9525</xdr:colOff>
      <xdr:row>37</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06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163830</xdr:rowOff>
    </xdr:from>
    <xdr:to>
      <xdr:col>24</xdr:col>
      <xdr:colOff>76200</xdr:colOff>
      <xdr:row>37</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87630</xdr:rowOff>
    </xdr:from>
    <xdr:to>
      <xdr:col>15</xdr:col>
      <xdr:colOff>149225</xdr:colOff>
      <xdr:row>37</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87630</xdr:rowOff>
    </xdr:from>
    <xdr:to>
      <xdr:col>11</xdr:col>
      <xdr:colOff>60325</xdr:colOff>
      <xdr:row>37</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45720</xdr:rowOff>
    </xdr:from>
    <xdr:to>
      <xdr:col>6</xdr:col>
      <xdr:colOff>171450</xdr:colOff>
      <xdr:row>37</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％低いものの、前年度と比較すると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％増加している。村内循環バスの運行開始や郵便局へのキオスク端末の設置開始が要因として挙げられる。新たな事業を開始する際には事業の見直しを同時に行い、経常経費の削減に努めていく。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60706</xdr:rowOff>
    </xdr:from>
    <xdr:to>
      <xdr:col>82</xdr:col>
      <xdr:colOff>107950</xdr:colOff>
      <xdr:row>17</xdr:row>
      <xdr:rowOff>65278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75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60706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159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15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83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14478</xdr:rowOff>
    </xdr:from>
    <xdr:to>
      <xdr:col>82</xdr:col>
      <xdr:colOff>158750</xdr:colOff>
      <xdr:row>17</xdr:row>
      <xdr:rowOff>116078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31005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7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121683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9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であり、こども医療費助成金の増額等があったものの、類似団体と比較して大きく下回っている。これは障害福祉サービスの適正化が維持できているためと考えられる。今後も適正なサービスの提供を行うため、事業の見直しを行っ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54</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7302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1567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526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35378</xdr:rowOff>
    </xdr:from>
    <xdr:to>
      <xdr:col>20</xdr:col>
      <xdr:colOff>38100</xdr:colOff>
      <xdr:row>53</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147155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特別会計の繰出金が多くを占めている。令和６年度より水道事業、下水道事業が公営企業会計になったことにより、今まで経常的な繰出金としていたものが補助費に区分されることとなったため、前年度と比較して</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％と大きく減少している。今後も事業内容を見直していき、繰出金の抑制を図っていく。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59</xdr:row>
      <xdr:rowOff>39370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14840"/>
          <a:ext cx="8382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39370</xdr:rowOff>
    </xdr:from>
    <xdr:to>
      <xdr:col>78</xdr:col>
      <xdr:colOff>69850</xdr:colOff>
      <xdr:row>59</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15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59</xdr:row>
      <xdr:rowOff>77470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16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59</xdr:row>
      <xdr:rowOff>77470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6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26670</xdr:rowOff>
    </xdr:from>
    <xdr:to>
      <xdr:col>74</xdr:col>
      <xdr:colOff>31750</xdr:colOff>
      <xdr:row>59</xdr:row>
      <xdr:rowOff>128270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113047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26670</xdr:rowOff>
    </xdr:from>
    <xdr:to>
      <xdr:col>65</xdr:col>
      <xdr:colOff>53975</xdr:colOff>
      <xdr:row>59</xdr:row>
      <xdr:rowOff>128270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113047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補助費に係る経常収支比率は昨年度と比較して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％増加している。し尿処理等を行う広域の組合への負担金が増加していることが要因として考えられる。各種団体への補助事業の適正化を図り、経費の削減に努める。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1270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312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159004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58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159004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58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７年度から大型事業が集中したことにより、地方債現在高は増加を続けており、償還が始まっていない起債もあることから、元利償還金についてはほぼ横ばいとなっている。現在据え置き期間となっている簡易水道事業、認定こども園建設事業の償還が始まることから、今後も数値が増加することが想定される。公共施設等総合管理計画に基づき、地方債の新規発行を抑制するよう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81280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247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133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54610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31767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30480</xdr:rowOff>
    </xdr:from>
    <xdr:to>
      <xdr:col>20</xdr:col>
      <xdr:colOff>38100</xdr:colOff>
      <xdr:row>75</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142257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xdr:rowOff>
    </xdr:from>
    <xdr:to>
      <xdr:col>6</xdr:col>
      <xdr:colOff>171450</xdr:colOff>
      <xdr:row>75</xdr:row>
      <xdr:rowOff>105410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115587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低くなっている。理由としては、水道事業・下水道事業の繰出金について、前年までは経常的な繰出金の区分に占める経費が多かったが、公営企業会計になったことでほとんどが臨時的な補助費に区分されることになったためである。経常的な費用は減少しているが、費用全体では変わっていないため、今後も費用削減に取り組み、健全な財政運営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76381</xdr:rowOff>
    </xdr:from>
    <xdr:to>
      <xdr:col>82</xdr:col>
      <xdr:colOff>107950</xdr:colOff>
      <xdr:row>78</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78031"/>
          <a:ext cx="8382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94343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85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15966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85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15966</xdr:rowOff>
    </xdr:from>
    <xdr:to>
      <xdr:col>69</xdr:col>
      <xdr:colOff>92075</xdr:colOff>
      <xdr:row>79</xdr:row>
      <xdr:rowOff>14332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89066"/>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42108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7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129920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136616</xdr:rowOff>
    </xdr:from>
    <xdr:to>
      <xdr:col>69</xdr:col>
      <xdr:colOff>142875</xdr:colOff>
      <xdr:row>78</xdr:row>
      <xdr:rowOff>66766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51543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49909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132296</xdr:rowOff>
    </xdr:from>
    <xdr:to>
      <xdr:col>29</xdr:col>
      <xdr:colOff>127000</xdr:colOff>
      <xdr:row>19</xdr:row>
      <xdr:rowOff>146622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7471"/>
          <a:ext cx="647700" cy="14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146622</xdr:rowOff>
    </xdr:from>
    <xdr:to>
      <xdr:col>26</xdr:col>
      <xdr:colOff>50800</xdr:colOff>
      <xdr:row>20</xdr:row>
      <xdr:rowOff>4419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1797"/>
          <a:ext cx="698500" cy="2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3133</xdr:rowOff>
    </xdr:from>
    <xdr:to>
      <xdr:col>22</xdr:col>
      <xdr:colOff>114300</xdr:colOff>
      <xdr:row>20</xdr:row>
      <xdr:rowOff>4419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79758"/>
          <a:ext cx="698500" cy="1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3133</xdr:rowOff>
    </xdr:from>
    <xdr:to>
      <xdr:col>18</xdr:col>
      <xdr:colOff>177800</xdr:colOff>
      <xdr:row>20</xdr:row>
      <xdr:rowOff>16432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79758"/>
          <a:ext cx="698500" cy="13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81496</xdr:rowOff>
    </xdr:from>
    <xdr:to>
      <xdr:col>29</xdr:col>
      <xdr:colOff>177800</xdr:colOff>
      <xdr:row>20</xdr:row>
      <xdr:rowOff>11646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6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53573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95822</xdr:rowOff>
    </xdr:from>
    <xdr:to>
      <xdr:col>26</xdr:col>
      <xdr:colOff>101600</xdr:colOff>
      <xdr:row>20</xdr:row>
      <xdr:rowOff>25972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0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10749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125069</xdr:rowOff>
    </xdr:from>
    <xdr:to>
      <xdr:col>22</xdr:col>
      <xdr:colOff>165100</xdr:colOff>
      <xdr:row>20</xdr:row>
      <xdr:rowOff>55219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0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39996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123783</xdr:rowOff>
    </xdr:from>
    <xdr:to>
      <xdr:col>19</xdr:col>
      <xdr:colOff>38100</xdr:colOff>
      <xdr:row>20</xdr:row>
      <xdr:rowOff>53933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8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38710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137082</xdr:rowOff>
    </xdr:from>
    <xdr:to>
      <xdr:col>15</xdr:col>
      <xdr:colOff>101600</xdr:colOff>
      <xdr:row>20</xdr:row>
      <xdr:rowOff>67232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2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52009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262619</xdr:rowOff>
    </xdr:from>
    <xdr:to>
      <xdr:col>29</xdr:col>
      <xdr:colOff>127000</xdr:colOff>
      <xdr:row>35</xdr:row>
      <xdr:rowOff>312619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72969"/>
          <a:ext cx="647700" cy="50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308499</xdr:rowOff>
    </xdr:from>
    <xdr:to>
      <xdr:col>26</xdr:col>
      <xdr:colOff>50800</xdr:colOff>
      <xdr:row>35</xdr:row>
      <xdr:rowOff>312619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18849"/>
          <a:ext cx="698500" cy="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308499</xdr:rowOff>
    </xdr:from>
    <xdr:to>
      <xdr:col>22</xdr:col>
      <xdr:colOff>114300</xdr:colOff>
      <xdr:row>35</xdr:row>
      <xdr:rowOff>312536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18849"/>
          <a:ext cx="698500" cy="4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309295</xdr:rowOff>
    </xdr:from>
    <xdr:to>
      <xdr:col>18</xdr:col>
      <xdr:colOff>177800</xdr:colOff>
      <xdr:row>35</xdr:row>
      <xdr:rowOff>312536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19645"/>
          <a:ext cx="698500" cy="3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211819</xdr:rowOff>
    </xdr:from>
    <xdr:to>
      <xdr:col>29</xdr:col>
      <xdr:colOff>177800</xdr:colOff>
      <xdr:row>35</xdr:row>
      <xdr:rowOff>313419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22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183896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9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261819</xdr:rowOff>
    </xdr:from>
    <xdr:to>
      <xdr:col>26</xdr:col>
      <xdr:colOff>101600</xdr:colOff>
      <xdr:row>36</xdr:row>
      <xdr:rowOff>20519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72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5296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58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257699</xdr:rowOff>
    </xdr:from>
    <xdr:to>
      <xdr:col>22</xdr:col>
      <xdr:colOff>165100</xdr:colOff>
      <xdr:row>36</xdr:row>
      <xdr:rowOff>16399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68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5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261736</xdr:rowOff>
    </xdr:from>
    <xdr:to>
      <xdr:col>19</xdr:col>
      <xdr:colOff>38100</xdr:colOff>
      <xdr:row>36</xdr:row>
      <xdr:rowOff>20436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72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5213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258495</xdr:rowOff>
    </xdr:from>
    <xdr:to>
      <xdr:col>15</xdr:col>
      <xdr:colOff>101600</xdr:colOff>
      <xdr:row>36</xdr:row>
      <xdr:rowOff>17195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6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1972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3,055
3,016
66.52
3,611,879
3,322,221
263,767
2,196,429
2,721,588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27239</xdr:rowOff>
    </xdr:from>
    <xdr:to>
      <xdr:col>24</xdr:col>
      <xdr:colOff>63500</xdr:colOff>
      <xdr:row>37</xdr:row>
      <xdr:rowOff>51446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70889"/>
          <a:ext cx="838200" cy="2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51446</xdr:rowOff>
    </xdr:from>
    <xdr:to>
      <xdr:col>19</xdr:col>
      <xdr:colOff>177800</xdr:colOff>
      <xdr:row>37</xdr:row>
      <xdr:rowOff>72598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95096"/>
          <a:ext cx="889000" cy="2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72598</xdr:rowOff>
    </xdr:from>
    <xdr:to>
      <xdr:col>15</xdr:col>
      <xdr:colOff>50800</xdr:colOff>
      <xdr:row>37</xdr:row>
      <xdr:rowOff>74910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16248"/>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74910</xdr:rowOff>
    </xdr:from>
    <xdr:to>
      <xdr:col>10</xdr:col>
      <xdr:colOff>114300</xdr:colOff>
      <xdr:row>37</xdr:row>
      <xdr:rowOff>83448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18560"/>
          <a:ext cx="889000" cy="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147889</xdr:rowOff>
    </xdr:from>
    <xdr:to>
      <xdr:col>24</xdr:col>
      <xdr:colOff>114300</xdr:colOff>
      <xdr:row>37</xdr:row>
      <xdr:rowOff>78039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126316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9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646</xdr:rowOff>
    </xdr:from>
    <xdr:to>
      <xdr:col>20</xdr:col>
      <xdr:colOff>38100</xdr:colOff>
      <xdr:row>37</xdr:row>
      <xdr:rowOff>102246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4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93373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3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21798</xdr:rowOff>
    </xdr:from>
    <xdr:to>
      <xdr:col>15</xdr:col>
      <xdr:colOff>101600</xdr:colOff>
      <xdr:row>37</xdr:row>
      <xdr:rowOff>123398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114525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5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24110</xdr:rowOff>
    </xdr:from>
    <xdr:to>
      <xdr:col>10</xdr:col>
      <xdr:colOff>165100</xdr:colOff>
      <xdr:row>37</xdr:row>
      <xdr:rowOff>125710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116837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6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32648</xdr:rowOff>
    </xdr:from>
    <xdr:to>
      <xdr:col>6</xdr:col>
      <xdr:colOff>38100</xdr:colOff>
      <xdr:row>37</xdr:row>
      <xdr:rowOff>134248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125375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6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102480</xdr:rowOff>
    </xdr:from>
    <xdr:to>
      <xdr:col>24</xdr:col>
      <xdr:colOff>63500</xdr:colOff>
      <xdr:row>57</xdr:row>
      <xdr:rowOff>157754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5130"/>
          <a:ext cx="838200" cy="5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147775</xdr:rowOff>
    </xdr:from>
    <xdr:to>
      <xdr:col>19</xdr:col>
      <xdr:colOff>177800</xdr:colOff>
      <xdr:row>57</xdr:row>
      <xdr:rowOff>157754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20425"/>
          <a:ext cx="88900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144138</xdr:rowOff>
    </xdr:from>
    <xdr:to>
      <xdr:col>15</xdr:col>
      <xdr:colOff>50800</xdr:colOff>
      <xdr:row>57</xdr:row>
      <xdr:rowOff>147775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16788"/>
          <a:ext cx="8890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144138</xdr:rowOff>
    </xdr:from>
    <xdr:to>
      <xdr:col>10</xdr:col>
      <xdr:colOff>114300</xdr:colOff>
      <xdr:row>58</xdr:row>
      <xdr:rowOff>5745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6788"/>
          <a:ext cx="889000" cy="3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51680</xdr:rowOff>
    </xdr:from>
    <xdr:to>
      <xdr:col>24</xdr:col>
      <xdr:colOff>114300</xdr:colOff>
      <xdr:row>57</xdr:row>
      <xdr:rowOff>153280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30107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106954</xdr:rowOff>
    </xdr:from>
    <xdr:to>
      <xdr:col>20</xdr:col>
      <xdr:colOff>38100</xdr:colOff>
      <xdr:row>58</xdr:row>
      <xdr:rowOff>37104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28231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96975</xdr:rowOff>
    </xdr:from>
    <xdr:to>
      <xdr:col>15</xdr:col>
      <xdr:colOff>101600</xdr:colOff>
      <xdr:row>58</xdr:row>
      <xdr:rowOff>27125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18252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6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93338</xdr:rowOff>
    </xdr:from>
    <xdr:to>
      <xdr:col>10</xdr:col>
      <xdr:colOff>165100</xdr:colOff>
      <xdr:row>58</xdr:row>
      <xdr:rowOff>23488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14615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126395</xdr:rowOff>
    </xdr:from>
    <xdr:to>
      <xdr:col>6</xdr:col>
      <xdr:colOff>38100</xdr:colOff>
      <xdr:row>58</xdr:row>
      <xdr:rowOff>56545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47672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9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134068</xdr:rowOff>
    </xdr:from>
    <xdr:to>
      <xdr:col>24</xdr:col>
      <xdr:colOff>63500</xdr:colOff>
      <xdr:row>78</xdr:row>
      <xdr:rowOff>137272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07168"/>
          <a:ext cx="838200" cy="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137272</xdr:rowOff>
    </xdr:from>
    <xdr:to>
      <xdr:col>19</xdr:col>
      <xdr:colOff>177800</xdr:colOff>
      <xdr:row>78</xdr:row>
      <xdr:rowOff>139156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10372"/>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139156</xdr:rowOff>
    </xdr:from>
    <xdr:to>
      <xdr:col>15</xdr:col>
      <xdr:colOff>50800</xdr:colOff>
      <xdr:row>78</xdr:row>
      <xdr:rowOff>139700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12256"/>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139700</xdr:rowOff>
    </xdr:from>
    <xdr:to>
      <xdr:col>10</xdr:col>
      <xdr:colOff>114300</xdr:colOff>
      <xdr:row>78</xdr:row>
      <xdr:rowOff>139700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83268</xdr:rowOff>
    </xdr:from>
    <xdr:to>
      <xdr:col>24</xdr:col>
      <xdr:colOff>114300</xdr:colOff>
      <xdr:row>79</xdr:row>
      <xdr:rowOff>13418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5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169645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86472</xdr:rowOff>
    </xdr:from>
    <xdr:to>
      <xdr:col>20</xdr:col>
      <xdr:colOff>38100</xdr:colOff>
      <xdr:row>79</xdr:row>
      <xdr:rowOff>16622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7749</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52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88356</xdr:rowOff>
    </xdr:from>
    <xdr:to>
      <xdr:col>15</xdr:col>
      <xdr:colOff>101600</xdr:colOff>
      <xdr:row>79</xdr:row>
      <xdr:rowOff>18506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9633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5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88900</xdr:rowOff>
    </xdr:from>
    <xdr:to>
      <xdr:col>10</xdr:col>
      <xdr:colOff>165100</xdr:colOff>
      <xdr:row>79</xdr:row>
      <xdr:rowOff>19050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180150</xdr:colOff>
      <xdr:row>79</xdr:row>
      <xdr:rowOff>10177</xdr:rowOff>
    </xdr:from>
    <xdr:ext cx="249299"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9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88900</xdr:rowOff>
    </xdr:from>
    <xdr:to>
      <xdr:col>6</xdr:col>
      <xdr:colOff>38100</xdr:colOff>
      <xdr:row>79</xdr:row>
      <xdr:rowOff>19050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53150</xdr:colOff>
      <xdr:row>79</xdr:row>
      <xdr:rowOff>10177</xdr:rowOff>
    </xdr:from>
    <xdr:ext cx="249299"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00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72202</xdr:rowOff>
    </xdr:from>
    <xdr:to>
      <xdr:col>24</xdr:col>
      <xdr:colOff>63500</xdr:colOff>
      <xdr:row>96</xdr:row>
      <xdr:rowOff>106211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31402"/>
          <a:ext cx="838200" cy="3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63241</xdr:rowOff>
    </xdr:from>
    <xdr:to>
      <xdr:col>19</xdr:col>
      <xdr:colOff>177800</xdr:colOff>
      <xdr:row>96</xdr:row>
      <xdr:rowOff>106211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22441"/>
          <a:ext cx="889000" cy="4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63241</xdr:rowOff>
    </xdr:from>
    <xdr:to>
      <xdr:col>15</xdr:col>
      <xdr:colOff>50800</xdr:colOff>
      <xdr:row>96</xdr:row>
      <xdr:rowOff>83221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22441"/>
          <a:ext cx="8890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83221</xdr:rowOff>
    </xdr:from>
    <xdr:to>
      <xdr:col>10</xdr:col>
      <xdr:colOff>114300</xdr:colOff>
      <xdr:row>96</xdr:row>
      <xdr:rowOff>157074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42421"/>
          <a:ext cx="889000" cy="7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21402</xdr:rowOff>
    </xdr:from>
    <xdr:to>
      <xdr:col>24</xdr:col>
      <xdr:colOff>114300</xdr:colOff>
      <xdr:row>96</xdr:row>
      <xdr:rowOff>123002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8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171279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55411</xdr:rowOff>
    </xdr:from>
    <xdr:to>
      <xdr:col>20</xdr:col>
      <xdr:colOff>38100</xdr:colOff>
      <xdr:row>96</xdr:row>
      <xdr:rowOff>157011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148138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12441</xdr:rowOff>
    </xdr:from>
    <xdr:to>
      <xdr:col>15</xdr:col>
      <xdr:colOff>101600</xdr:colOff>
      <xdr:row>96</xdr:row>
      <xdr:rowOff>114041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105168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6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32421</xdr:rowOff>
    </xdr:from>
    <xdr:to>
      <xdr:col>10</xdr:col>
      <xdr:colOff>165100</xdr:colOff>
      <xdr:row>96</xdr:row>
      <xdr:rowOff>134021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125148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8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106274</xdr:rowOff>
    </xdr:from>
    <xdr:to>
      <xdr:col>6</xdr:col>
      <xdr:colOff>38100</xdr:colOff>
      <xdr:row>97</xdr:row>
      <xdr:rowOff>36424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6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27551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169354</xdr:rowOff>
    </xdr:from>
    <xdr:to>
      <xdr:col>55</xdr:col>
      <xdr:colOff>0</xdr:colOff>
      <xdr:row>38</xdr:row>
      <xdr:rowOff>22461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41554"/>
          <a:ext cx="838200" cy="19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22461</xdr:rowOff>
    </xdr:from>
    <xdr:to>
      <xdr:col>50</xdr:col>
      <xdr:colOff>114300</xdr:colOff>
      <xdr:row>38</xdr:row>
      <xdr:rowOff>71189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37561"/>
          <a:ext cx="889000" cy="4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71189</xdr:rowOff>
    </xdr:from>
    <xdr:to>
      <xdr:col>45</xdr:col>
      <xdr:colOff>177800</xdr:colOff>
      <xdr:row>38</xdr:row>
      <xdr:rowOff>74282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86289"/>
          <a:ext cx="889000" cy="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85956</xdr:rowOff>
    </xdr:from>
    <xdr:to>
      <xdr:col>41</xdr:col>
      <xdr:colOff>50800</xdr:colOff>
      <xdr:row>38</xdr:row>
      <xdr:rowOff>74282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29606"/>
          <a:ext cx="889000" cy="15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118554</xdr:rowOff>
    </xdr:from>
    <xdr:to>
      <xdr:col>55</xdr:col>
      <xdr:colOff>50800</xdr:colOff>
      <xdr:row>37</xdr:row>
      <xdr:rowOff>48704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96981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6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143111</xdr:rowOff>
    </xdr:from>
    <xdr:to>
      <xdr:col>50</xdr:col>
      <xdr:colOff>165100</xdr:colOff>
      <xdr:row>38</xdr:row>
      <xdr:rowOff>73261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64388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7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20389</xdr:rowOff>
    </xdr:from>
    <xdr:to>
      <xdr:col>46</xdr:col>
      <xdr:colOff>38100</xdr:colOff>
      <xdr:row>38</xdr:row>
      <xdr:rowOff>121989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113116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62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23482</xdr:rowOff>
    </xdr:from>
    <xdr:to>
      <xdr:col>41</xdr:col>
      <xdr:colOff>101600</xdr:colOff>
      <xdr:row>38</xdr:row>
      <xdr:rowOff>125082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116209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3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35156</xdr:rowOff>
    </xdr:from>
    <xdr:to>
      <xdr:col>36</xdr:col>
      <xdr:colOff>165100</xdr:colOff>
      <xdr:row>37</xdr:row>
      <xdr:rowOff>136756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7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127883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7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31119</xdr:rowOff>
    </xdr:from>
    <xdr:to>
      <xdr:col>55</xdr:col>
      <xdr:colOff>0</xdr:colOff>
      <xdr:row>59</xdr:row>
      <xdr:rowOff>2196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75219"/>
          <a:ext cx="838200" cy="14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31119</xdr:rowOff>
    </xdr:from>
    <xdr:to>
      <xdr:col>50</xdr:col>
      <xdr:colOff>114300</xdr:colOff>
      <xdr:row>58</xdr:row>
      <xdr:rowOff>140399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75219"/>
          <a:ext cx="889000" cy="10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40625</xdr:rowOff>
    </xdr:from>
    <xdr:to>
      <xdr:col>45</xdr:col>
      <xdr:colOff>177800</xdr:colOff>
      <xdr:row>58</xdr:row>
      <xdr:rowOff>140399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84725"/>
          <a:ext cx="889000" cy="9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40625</xdr:rowOff>
    </xdr:from>
    <xdr:to>
      <xdr:col>41</xdr:col>
      <xdr:colOff>50800</xdr:colOff>
      <xdr:row>58</xdr:row>
      <xdr:rowOff>116631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84725"/>
          <a:ext cx="889000" cy="7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122846</xdr:rowOff>
    </xdr:from>
    <xdr:to>
      <xdr:col>55</xdr:col>
      <xdr:colOff>50800</xdr:colOff>
      <xdr:row>59</xdr:row>
      <xdr:rowOff>52996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6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37773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8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151769</xdr:rowOff>
    </xdr:from>
    <xdr:to>
      <xdr:col>50</xdr:col>
      <xdr:colOff>165100</xdr:colOff>
      <xdr:row>58</xdr:row>
      <xdr:rowOff>81919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73046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1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89599</xdr:rowOff>
    </xdr:from>
    <xdr:to>
      <xdr:col>46</xdr:col>
      <xdr:colOff>38100</xdr:colOff>
      <xdr:row>59</xdr:row>
      <xdr:rowOff>19749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10876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161275</xdr:rowOff>
    </xdr:from>
    <xdr:to>
      <xdr:col>41</xdr:col>
      <xdr:colOff>101600</xdr:colOff>
      <xdr:row>58</xdr:row>
      <xdr:rowOff>91425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3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82552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2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65831</xdr:rowOff>
    </xdr:from>
    <xdr:to>
      <xdr:col>36</xdr:col>
      <xdr:colOff>165100</xdr:colOff>
      <xdr:row>58</xdr:row>
      <xdr:rowOff>167431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158558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0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115131</xdr:rowOff>
    </xdr:from>
    <xdr:to>
      <xdr:col>55</xdr:col>
      <xdr:colOff>0</xdr:colOff>
      <xdr:row>79</xdr:row>
      <xdr:rowOff>37925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16781"/>
          <a:ext cx="838200" cy="26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115131</xdr:rowOff>
    </xdr:from>
    <xdr:to>
      <xdr:col>50</xdr:col>
      <xdr:colOff>114300</xdr:colOff>
      <xdr:row>79</xdr:row>
      <xdr:rowOff>18081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16781"/>
          <a:ext cx="889000" cy="24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26619</xdr:rowOff>
    </xdr:from>
    <xdr:to>
      <xdr:col>45</xdr:col>
      <xdr:colOff>177800</xdr:colOff>
      <xdr:row>79</xdr:row>
      <xdr:rowOff>18081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99719"/>
          <a:ext cx="889000" cy="16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26619</xdr:rowOff>
    </xdr:from>
    <xdr:to>
      <xdr:col>41</xdr:col>
      <xdr:colOff>50800</xdr:colOff>
      <xdr:row>79</xdr:row>
      <xdr:rowOff>8696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99719"/>
          <a:ext cx="889000" cy="15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158575</xdr:rowOff>
    </xdr:from>
    <xdr:to>
      <xdr:col>55</xdr:col>
      <xdr:colOff>50800</xdr:colOff>
      <xdr:row>79</xdr:row>
      <xdr:rowOff>88725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73502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64331</xdr:rowOff>
    </xdr:from>
    <xdr:to>
      <xdr:col>50</xdr:col>
      <xdr:colOff>165100</xdr:colOff>
      <xdr:row>77</xdr:row>
      <xdr:rowOff>165931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11008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04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138731</xdr:rowOff>
    </xdr:from>
    <xdr:to>
      <xdr:col>46</xdr:col>
      <xdr:colOff>38100</xdr:colOff>
      <xdr:row>79</xdr:row>
      <xdr:rowOff>68881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60008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147269</xdr:rowOff>
    </xdr:from>
    <xdr:to>
      <xdr:col>41</xdr:col>
      <xdr:colOff>101600</xdr:colOff>
      <xdr:row>78</xdr:row>
      <xdr:rowOff>77419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93946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2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129346</xdr:rowOff>
    </xdr:from>
    <xdr:to>
      <xdr:col>36</xdr:col>
      <xdr:colOff>165100</xdr:colOff>
      <xdr:row>79</xdr:row>
      <xdr:rowOff>59496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50623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157474</xdr:rowOff>
    </xdr:from>
    <xdr:to>
      <xdr:col>55</xdr:col>
      <xdr:colOff>0</xdr:colOff>
      <xdr:row>99</xdr:row>
      <xdr:rowOff>15046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59574"/>
          <a:ext cx="838200" cy="2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125676</xdr:rowOff>
    </xdr:from>
    <xdr:to>
      <xdr:col>50</xdr:col>
      <xdr:colOff>114300</xdr:colOff>
      <xdr:row>99</xdr:row>
      <xdr:rowOff>15046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27776"/>
          <a:ext cx="889000" cy="6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118956</xdr:rowOff>
    </xdr:from>
    <xdr:to>
      <xdr:col>45</xdr:col>
      <xdr:colOff>177800</xdr:colOff>
      <xdr:row>98</xdr:row>
      <xdr:rowOff>125676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21056"/>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91903</xdr:rowOff>
    </xdr:from>
    <xdr:to>
      <xdr:col>41</xdr:col>
      <xdr:colOff>50800</xdr:colOff>
      <xdr:row>98</xdr:row>
      <xdr:rowOff>118956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94003"/>
          <a:ext cx="889000" cy="2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106674</xdr:rowOff>
    </xdr:from>
    <xdr:to>
      <xdr:col>55</xdr:col>
      <xdr:colOff>50800</xdr:colOff>
      <xdr:row>99</xdr:row>
      <xdr:rowOff>36824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21601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135696</xdr:rowOff>
    </xdr:from>
    <xdr:to>
      <xdr:col>50</xdr:col>
      <xdr:colOff>165100</xdr:colOff>
      <xdr:row>99</xdr:row>
      <xdr:rowOff>65846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3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56973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74876</xdr:rowOff>
    </xdr:from>
    <xdr:to>
      <xdr:col>46</xdr:col>
      <xdr:colOff>38100</xdr:colOff>
      <xdr:row>99</xdr:row>
      <xdr:rowOff>5026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7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167603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6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68156</xdr:rowOff>
    </xdr:from>
    <xdr:to>
      <xdr:col>41</xdr:col>
      <xdr:colOff>101600</xdr:colOff>
      <xdr:row>98</xdr:row>
      <xdr:rowOff>169756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160883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6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41103</xdr:rowOff>
    </xdr:from>
    <xdr:to>
      <xdr:col>36</xdr:col>
      <xdr:colOff>165100</xdr:colOff>
      <xdr:row>98</xdr:row>
      <xdr:rowOff>142703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133830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11261</xdr:rowOff>
    </xdr:from>
    <xdr:to>
      <xdr:col>85</xdr:col>
      <xdr:colOff>127000</xdr:colOff>
      <xdr:row>39</xdr:row>
      <xdr:rowOff>38436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97811"/>
          <a:ext cx="838200" cy="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11261</xdr:rowOff>
    </xdr:from>
    <xdr:to>
      <xdr:col>81</xdr:col>
      <xdr:colOff>50800</xdr:colOff>
      <xdr:row>39</xdr:row>
      <xdr:rowOff>43890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97811"/>
          <a:ext cx="889000" cy="3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43890</xdr:rowOff>
    </xdr:from>
    <xdr:to>
      <xdr:col>76</xdr:col>
      <xdr:colOff>114300</xdr:colOff>
      <xdr:row>39</xdr:row>
      <xdr:rowOff>44273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30440"/>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41586</xdr:rowOff>
    </xdr:from>
    <xdr:to>
      <xdr:col>71</xdr:col>
      <xdr:colOff>177800</xdr:colOff>
      <xdr:row>39</xdr:row>
      <xdr:rowOff>44273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8136"/>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159086</xdr:rowOff>
    </xdr:from>
    <xdr:to>
      <xdr:col>85</xdr:col>
      <xdr:colOff>177800</xdr:colOff>
      <xdr:row>39</xdr:row>
      <xdr:rowOff>89236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131911</xdr:rowOff>
    </xdr:from>
    <xdr:to>
      <xdr:col>81</xdr:col>
      <xdr:colOff>101600</xdr:colOff>
      <xdr:row>39</xdr:row>
      <xdr:rowOff>62061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78588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2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164540</xdr:rowOff>
    </xdr:from>
    <xdr:to>
      <xdr:col>76</xdr:col>
      <xdr:colOff>165100</xdr:colOff>
      <xdr:row>39</xdr:row>
      <xdr:rowOff>94690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85817</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72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164923</xdr:rowOff>
    </xdr:from>
    <xdr:to>
      <xdr:col>72</xdr:col>
      <xdr:colOff>38100</xdr:colOff>
      <xdr:row>39</xdr:row>
      <xdr:rowOff>95073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86200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2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162236</xdr:rowOff>
    </xdr:from>
    <xdr:to>
      <xdr:col>67</xdr:col>
      <xdr:colOff>101600</xdr:colOff>
      <xdr:row>39</xdr:row>
      <xdr:rowOff>92386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83513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7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64331</xdr:rowOff>
    </xdr:from>
    <xdr:to>
      <xdr:col>85</xdr:col>
      <xdr:colOff>127000</xdr:colOff>
      <xdr:row>78</xdr:row>
      <xdr:rowOff>65520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37431"/>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65520</xdr:rowOff>
    </xdr:from>
    <xdr:to>
      <xdr:col>81</xdr:col>
      <xdr:colOff>50800</xdr:colOff>
      <xdr:row>78</xdr:row>
      <xdr:rowOff>76778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38620"/>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76778</xdr:rowOff>
    </xdr:from>
    <xdr:to>
      <xdr:col>76</xdr:col>
      <xdr:colOff>114300</xdr:colOff>
      <xdr:row>78</xdr:row>
      <xdr:rowOff>79456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4987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79456</xdr:rowOff>
    </xdr:from>
    <xdr:to>
      <xdr:col>71</xdr:col>
      <xdr:colOff>177800</xdr:colOff>
      <xdr:row>78</xdr:row>
      <xdr:rowOff>93600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52556"/>
          <a:ext cx="8890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13531</xdr:rowOff>
    </xdr:from>
    <xdr:to>
      <xdr:col>85</xdr:col>
      <xdr:colOff>177800</xdr:colOff>
      <xdr:row>78</xdr:row>
      <xdr:rowOff>115131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99908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0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14720</xdr:rowOff>
    </xdr:from>
    <xdr:to>
      <xdr:col>81</xdr:col>
      <xdr:colOff>101600</xdr:colOff>
      <xdr:row>78</xdr:row>
      <xdr:rowOff>116320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107447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8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25978</xdr:rowOff>
    </xdr:from>
    <xdr:to>
      <xdr:col>76</xdr:col>
      <xdr:colOff>165100</xdr:colOff>
      <xdr:row>78</xdr:row>
      <xdr:rowOff>127578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118705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28656</xdr:rowOff>
    </xdr:from>
    <xdr:to>
      <xdr:col>72</xdr:col>
      <xdr:colOff>38100</xdr:colOff>
      <xdr:row>78</xdr:row>
      <xdr:rowOff>130256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121383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9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42800</xdr:rowOff>
    </xdr:from>
    <xdr:to>
      <xdr:col>67</xdr:col>
      <xdr:colOff>101600</xdr:colOff>
      <xdr:row>78</xdr:row>
      <xdr:rowOff>144400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135527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5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76532</xdr:rowOff>
    </xdr:from>
    <xdr:to>
      <xdr:col>85</xdr:col>
      <xdr:colOff>127000</xdr:colOff>
      <xdr:row>98</xdr:row>
      <xdr:rowOff>101304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78632"/>
          <a:ext cx="8382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76532</xdr:rowOff>
    </xdr:from>
    <xdr:to>
      <xdr:col>81</xdr:col>
      <xdr:colOff>50800</xdr:colOff>
      <xdr:row>98</xdr:row>
      <xdr:rowOff>91624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78632"/>
          <a:ext cx="889000" cy="1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83951</xdr:rowOff>
    </xdr:from>
    <xdr:to>
      <xdr:col>76</xdr:col>
      <xdr:colOff>114300</xdr:colOff>
      <xdr:row>98</xdr:row>
      <xdr:rowOff>91624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86051"/>
          <a:ext cx="889000" cy="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83951</xdr:rowOff>
    </xdr:from>
    <xdr:to>
      <xdr:col>71</xdr:col>
      <xdr:colOff>177800</xdr:colOff>
      <xdr:row>98</xdr:row>
      <xdr:rowOff>124479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86051"/>
          <a:ext cx="889000" cy="4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50504</xdr:rowOff>
    </xdr:from>
    <xdr:to>
      <xdr:col>85</xdr:col>
      <xdr:colOff>177800</xdr:colOff>
      <xdr:row>98</xdr:row>
      <xdr:rowOff>152104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136881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25732</xdr:rowOff>
    </xdr:from>
    <xdr:to>
      <xdr:col>81</xdr:col>
      <xdr:colOff>101600</xdr:colOff>
      <xdr:row>98</xdr:row>
      <xdr:rowOff>127332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2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118459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2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40824</xdr:rowOff>
    </xdr:from>
    <xdr:to>
      <xdr:col>76</xdr:col>
      <xdr:colOff>165100</xdr:colOff>
      <xdr:row>98</xdr:row>
      <xdr:rowOff>142424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133551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33151</xdr:rowOff>
    </xdr:from>
    <xdr:to>
      <xdr:col>72</xdr:col>
      <xdr:colOff>38100</xdr:colOff>
      <xdr:row>98</xdr:row>
      <xdr:rowOff>134751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125878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73679</xdr:rowOff>
    </xdr:from>
    <xdr:to>
      <xdr:col>67</xdr:col>
      <xdr:colOff>101600</xdr:colOff>
      <xdr:row>99</xdr:row>
      <xdr:rowOff>3829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166406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20841</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36391"/>
          <a:ext cx="889000" cy="2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20841</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36391"/>
          <a:ext cx="889000" cy="2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141491</xdr:rowOff>
    </xdr:from>
    <xdr:to>
      <xdr:col>107</xdr:col>
      <xdr:colOff>101600</xdr:colOff>
      <xdr:row>59</xdr:row>
      <xdr:rowOff>71641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62768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40762</xdr:rowOff>
    </xdr:from>
    <xdr:to>
      <xdr:col>116</xdr:col>
      <xdr:colOff>63500</xdr:colOff>
      <xdr:row>76</xdr:row>
      <xdr:rowOff>68281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899512"/>
          <a:ext cx="838200" cy="19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36789</xdr:rowOff>
    </xdr:from>
    <xdr:to>
      <xdr:col>111</xdr:col>
      <xdr:colOff>177800</xdr:colOff>
      <xdr:row>75</xdr:row>
      <xdr:rowOff>40762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895539"/>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36789</xdr:rowOff>
    </xdr:from>
    <xdr:to>
      <xdr:col>107</xdr:col>
      <xdr:colOff>50800</xdr:colOff>
      <xdr:row>75</xdr:row>
      <xdr:rowOff>97276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95539"/>
          <a:ext cx="889000" cy="6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51246</xdr:rowOff>
    </xdr:from>
    <xdr:to>
      <xdr:col>102</xdr:col>
      <xdr:colOff>114300</xdr:colOff>
      <xdr:row>75</xdr:row>
      <xdr:rowOff>97276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09996"/>
          <a:ext cx="889000" cy="4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17481</xdr:rowOff>
    </xdr:from>
    <xdr:to>
      <xdr:col>116</xdr:col>
      <xdr:colOff>114300</xdr:colOff>
      <xdr:row>76</xdr:row>
      <xdr:rowOff>119081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40358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9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161412</xdr:rowOff>
    </xdr:from>
    <xdr:to>
      <xdr:col>112</xdr:col>
      <xdr:colOff>38100</xdr:colOff>
      <xdr:row>75</xdr:row>
      <xdr:rowOff>91562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4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108089</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2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157439</xdr:rowOff>
    </xdr:from>
    <xdr:to>
      <xdr:col>107</xdr:col>
      <xdr:colOff>101600</xdr:colOff>
      <xdr:row>75</xdr:row>
      <xdr:rowOff>87589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104116</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1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46476</xdr:rowOff>
    </xdr:from>
    <xdr:to>
      <xdr:col>102</xdr:col>
      <xdr:colOff>165100</xdr:colOff>
      <xdr:row>75</xdr:row>
      <xdr:rowOff>148076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164603</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8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446</xdr:rowOff>
    </xdr:from>
    <xdr:to>
      <xdr:col>98</xdr:col>
      <xdr:colOff>38100</xdr:colOff>
      <xdr:row>75</xdr:row>
      <xdr:rowOff>102046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118573</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3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・最も割合の多い補助費は歳出の約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％を占め、住民一人当たりのコストは約</a:t>
          </a:r>
          <a:r>
            <a:rPr kumimoji="1" lang="en-US" altLang="ja-JP" sz="1300">
              <a:latin typeface="ＭＳ Ｐゴシック" panose="020B0600070205080204" pitchFamily="50" charset="-128"/>
              <a:ea typeface="ＭＳ Ｐゴシック" panose="020B0600070205080204" pitchFamily="50" charset="-128"/>
            </a:rPr>
            <a:t>272</a:t>
          </a:r>
          <a:r>
            <a:rPr kumimoji="1" lang="ja-JP" altLang="en-US" sz="1300">
              <a:latin typeface="ＭＳ Ｐゴシック" panose="020B0600070205080204" pitchFamily="50" charset="-128"/>
              <a:ea typeface="ＭＳ Ｐゴシック" panose="020B0600070205080204" pitchFamily="50" charset="-128"/>
            </a:rPr>
            <a:t>千円となっており、前年度と比較すると、約</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千円増加している。広域連合として参加する廃棄物処理施設の建設に係る負担金の発生や、簡易水道事業・下水道事業に係る繰出金が補助費に区分されることとなったことが原因として挙げられる。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・人件費は歳出の約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％を占め、２番目に割合の多いものとなる。住民一人当たりのコストは約</a:t>
          </a:r>
          <a:r>
            <a:rPr kumimoji="1" lang="en-US" altLang="ja-JP" sz="1300">
              <a:latin typeface="ＭＳ Ｐゴシック" panose="020B0600070205080204" pitchFamily="50" charset="-128"/>
              <a:ea typeface="ＭＳ Ｐゴシック" panose="020B0600070205080204" pitchFamily="50" charset="-128"/>
            </a:rPr>
            <a:t>254</a:t>
          </a:r>
          <a:r>
            <a:rPr kumimoji="1" lang="ja-JP" altLang="en-US" sz="1300">
              <a:latin typeface="ＭＳ Ｐゴシック" panose="020B0600070205080204" pitchFamily="50" charset="-128"/>
              <a:ea typeface="ＭＳ Ｐゴシック" panose="020B0600070205080204" pitchFamily="50" charset="-128"/>
            </a:rPr>
            <a:t>千円となっており、前年度と比較すると約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千円増加している。人口減少により住民一人当たりのコストは増加傾向にあるが、類似団体平均と比べてもほぼ同じ水準にある。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新規整備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について前年度は認定こども園の建設を行ったことで住民一人当たりのコストが増加していたが、今年度は大規模な事業がなかったことから約５千円となっており、約</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千円減少している。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3,055
3,016
66.52
3,611,879
3,322,221
263,767
2,196,429
2,721,588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78511</xdr:rowOff>
    </xdr:from>
    <xdr:to>
      <xdr:col>24</xdr:col>
      <xdr:colOff>63500</xdr:colOff>
      <xdr:row>37</xdr:row>
      <xdr:rowOff>88474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2161"/>
          <a:ext cx="8382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88474</xdr:rowOff>
    </xdr:from>
    <xdr:to>
      <xdr:col>19</xdr:col>
      <xdr:colOff>177800</xdr:colOff>
      <xdr:row>37</xdr:row>
      <xdr:rowOff>111277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32124"/>
          <a:ext cx="8890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111277</xdr:rowOff>
    </xdr:from>
    <xdr:to>
      <xdr:col>15</xdr:col>
      <xdr:colOff>50800</xdr:colOff>
      <xdr:row>37</xdr:row>
      <xdr:rowOff>117888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54927"/>
          <a:ext cx="8890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117888</xdr:rowOff>
    </xdr:from>
    <xdr:to>
      <xdr:col>10</xdr:col>
      <xdr:colOff>114300</xdr:colOff>
      <xdr:row>37</xdr:row>
      <xdr:rowOff>122936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61538"/>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27711</xdr:rowOff>
    </xdr:from>
    <xdr:to>
      <xdr:col>24</xdr:col>
      <xdr:colOff>114300</xdr:colOff>
      <xdr:row>37</xdr:row>
      <xdr:rowOff>129311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117466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8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37674</xdr:rowOff>
    </xdr:from>
    <xdr:to>
      <xdr:col>20</xdr:col>
      <xdr:colOff>38100</xdr:colOff>
      <xdr:row>37</xdr:row>
      <xdr:rowOff>139274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130401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7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60477</xdr:rowOff>
    </xdr:from>
    <xdr:to>
      <xdr:col>15</xdr:col>
      <xdr:colOff>101600</xdr:colOff>
      <xdr:row>37</xdr:row>
      <xdr:rowOff>162077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153205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67088</xdr:rowOff>
    </xdr:from>
    <xdr:to>
      <xdr:col>10</xdr:col>
      <xdr:colOff>165100</xdr:colOff>
      <xdr:row>37</xdr:row>
      <xdr:rowOff>168687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0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159814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72136</xdr:rowOff>
    </xdr:from>
    <xdr:to>
      <xdr:col>6</xdr:col>
      <xdr:colOff>38100</xdr:colOff>
      <xdr:row>38</xdr:row>
      <xdr:rowOff>2286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164863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0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19848</xdr:rowOff>
    </xdr:from>
    <xdr:to>
      <xdr:col>24</xdr:col>
      <xdr:colOff>63500</xdr:colOff>
      <xdr:row>58</xdr:row>
      <xdr:rowOff>39969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63948"/>
          <a:ext cx="838200" cy="2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19848</xdr:rowOff>
    </xdr:from>
    <xdr:to>
      <xdr:col>19</xdr:col>
      <xdr:colOff>177800</xdr:colOff>
      <xdr:row>58</xdr:row>
      <xdr:rowOff>25707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63948"/>
          <a:ext cx="8890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25707</xdr:rowOff>
    </xdr:from>
    <xdr:to>
      <xdr:col>15</xdr:col>
      <xdr:colOff>50800</xdr:colOff>
      <xdr:row>58</xdr:row>
      <xdr:rowOff>33641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69807"/>
          <a:ext cx="889000" cy="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162452</xdr:rowOff>
    </xdr:from>
    <xdr:to>
      <xdr:col>10</xdr:col>
      <xdr:colOff>114300</xdr:colOff>
      <xdr:row>58</xdr:row>
      <xdr:rowOff>33641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35102"/>
          <a:ext cx="889000" cy="4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160619</xdr:rowOff>
    </xdr:from>
    <xdr:to>
      <xdr:col>24</xdr:col>
      <xdr:colOff>114300</xdr:colOff>
      <xdr:row>58</xdr:row>
      <xdr:rowOff>90769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75546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4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140498</xdr:rowOff>
    </xdr:from>
    <xdr:to>
      <xdr:col>20</xdr:col>
      <xdr:colOff>38100</xdr:colOff>
      <xdr:row>58</xdr:row>
      <xdr:rowOff>70648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61775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0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146357</xdr:rowOff>
    </xdr:from>
    <xdr:to>
      <xdr:col>15</xdr:col>
      <xdr:colOff>101600</xdr:colOff>
      <xdr:row>58</xdr:row>
      <xdr:rowOff>76507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67634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154291</xdr:rowOff>
    </xdr:from>
    <xdr:to>
      <xdr:col>10</xdr:col>
      <xdr:colOff>165100</xdr:colOff>
      <xdr:row>58</xdr:row>
      <xdr:rowOff>84441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75568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1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111652</xdr:rowOff>
    </xdr:from>
    <xdr:to>
      <xdr:col>6</xdr:col>
      <xdr:colOff>38100</xdr:colOff>
      <xdr:row>58</xdr:row>
      <xdr:rowOff>41802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32929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7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102219</xdr:rowOff>
    </xdr:from>
    <xdr:to>
      <xdr:col>24</xdr:col>
      <xdr:colOff>63500</xdr:colOff>
      <xdr:row>77</xdr:row>
      <xdr:rowOff>32823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618069"/>
          <a:ext cx="838200" cy="61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102219</xdr:rowOff>
    </xdr:from>
    <xdr:to>
      <xdr:col>19</xdr:col>
      <xdr:colOff>177800</xdr:colOff>
      <xdr:row>77</xdr:row>
      <xdr:rowOff>42683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18069"/>
          <a:ext cx="889000" cy="6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42683</xdr:rowOff>
    </xdr:from>
    <xdr:to>
      <xdr:col>15</xdr:col>
      <xdr:colOff>50800</xdr:colOff>
      <xdr:row>77</xdr:row>
      <xdr:rowOff>79173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44333"/>
          <a:ext cx="889000" cy="3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79173</xdr:rowOff>
    </xdr:from>
    <xdr:to>
      <xdr:col>10</xdr:col>
      <xdr:colOff>114300</xdr:colOff>
      <xdr:row>77</xdr:row>
      <xdr:rowOff>142616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80823"/>
          <a:ext cx="889000" cy="6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153473</xdr:rowOff>
    </xdr:from>
    <xdr:to>
      <xdr:col>24</xdr:col>
      <xdr:colOff>114300</xdr:colOff>
      <xdr:row>77</xdr:row>
      <xdr:rowOff>83623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131900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6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51419</xdr:rowOff>
    </xdr:from>
    <xdr:to>
      <xdr:col>20</xdr:col>
      <xdr:colOff>38100</xdr:colOff>
      <xdr:row>73</xdr:row>
      <xdr:rowOff>153019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169546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34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163333</xdr:rowOff>
    </xdr:from>
    <xdr:to>
      <xdr:col>15</xdr:col>
      <xdr:colOff>101600</xdr:colOff>
      <xdr:row>77</xdr:row>
      <xdr:rowOff>93483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9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84610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8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28373</xdr:rowOff>
    </xdr:from>
    <xdr:to>
      <xdr:col>10</xdr:col>
      <xdr:colOff>165100</xdr:colOff>
      <xdr:row>77</xdr:row>
      <xdr:rowOff>129973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121100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2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91816</xdr:rowOff>
    </xdr:from>
    <xdr:to>
      <xdr:col>6</xdr:col>
      <xdr:colOff>38100</xdr:colOff>
      <xdr:row>78</xdr:row>
      <xdr:rowOff>21966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13093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8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120751</xdr:rowOff>
    </xdr:from>
    <xdr:to>
      <xdr:col>24</xdr:col>
      <xdr:colOff>63500</xdr:colOff>
      <xdr:row>97</xdr:row>
      <xdr:rowOff>142317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79951"/>
          <a:ext cx="838200" cy="19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142317</xdr:rowOff>
    </xdr:from>
    <xdr:to>
      <xdr:col>19</xdr:col>
      <xdr:colOff>177800</xdr:colOff>
      <xdr:row>97</xdr:row>
      <xdr:rowOff>164427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2967"/>
          <a:ext cx="889000" cy="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164427</xdr:rowOff>
    </xdr:from>
    <xdr:to>
      <xdr:col>15</xdr:col>
      <xdr:colOff>50800</xdr:colOff>
      <xdr:row>98</xdr:row>
      <xdr:rowOff>20022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95077"/>
          <a:ext cx="889000" cy="2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20022</xdr:rowOff>
    </xdr:from>
    <xdr:to>
      <xdr:col>10</xdr:col>
      <xdr:colOff>114300</xdr:colOff>
      <xdr:row>98</xdr:row>
      <xdr:rowOff>24284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22122"/>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69951</xdr:rowOff>
    </xdr:from>
    <xdr:to>
      <xdr:col>24</xdr:col>
      <xdr:colOff>114300</xdr:colOff>
      <xdr:row>97</xdr:row>
      <xdr:rowOff>101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92828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8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91517</xdr:rowOff>
    </xdr:from>
    <xdr:to>
      <xdr:col>20</xdr:col>
      <xdr:colOff>38100</xdr:colOff>
      <xdr:row>98</xdr:row>
      <xdr:rowOff>21667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1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113627</xdr:rowOff>
    </xdr:from>
    <xdr:to>
      <xdr:col>15</xdr:col>
      <xdr:colOff>101600</xdr:colOff>
      <xdr:row>98</xdr:row>
      <xdr:rowOff>43777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34904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3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140672</xdr:rowOff>
    </xdr:from>
    <xdr:to>
      <xdr:col>10</xdr:col>
      <xdr:colOff>165100</xdr:colOff>
      <xdr:row>98</xdr:row>
      <xdr:rowOff>70822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61949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6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144934</xdr:rowOff>
    </xdr:from>
    <xdr:to>
      <xdr:col>6</xdr:col>
      <xdr:colOff>38100</xdr:colOff>
      <xdr:row>98</xdr:row>
      <xdr:rowOff>75084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66211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92940</xdr:rowOff>
    </xdr:from>
    <xdr:to>
      <xdr:col>55</xdr:col>
      <xdr:colOff>0</xdr:colOff>
      <xdr:row>58</xdr:row>
      <xdr:rowOff>125852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37040"/>
          <a:ext cx="838200" cy="3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111610</xdr:rowOff>
    </xdr:from>
    <xdr:to>
      <xdr:col>50</xdr:col>
      <xdr:colOff>114300</xdr:colOff>
      <xdr:row>58</xdr:row>
      <xdr:rowOff>125852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55710"/>
          <a:ext cx="889000" cy="1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111610</xdr:rowOff>
    </xdr:from>
    <xdr:to>
      <xdr:col>45</xdr:col>
      <xdr:colOff>177800</xdr:colOff>
      <xdr:row>58</xdr:row>
      <xdr:rowOff>113673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55710"/>
          <a:ext cx="889000" cy="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113673</xdr:rowOff>
    </xdr:from>
    <xdr:to>
      <xdr:col>41</xdr:col>
      <xdr:colOff>50800</xdr:colOff>
      <xdr:row>58</xdr:row>
      <xdr:rowOff>122997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57773"/>
          <a:ext cx="8890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42140</xdr:rowOff>
    </xdr:from>
    <xdr:to>
      <xdr:col>55</xdr:col>
      <xdr:colOff>50800</xdr:colOff>
      <xdr:row>58</xdr:row>
      <xdr:rowOff>143740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128517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75052</xdr:rowOff>
    </xdr:from>
    <xdr:to>
      <xdr:col>50</xdr:col>
      <xdr:colOff>165100</xdr:colOff>
      <xdr:row>59</xdr:row>
      <xdr:rowOff>5202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167779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1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60810</xdr:rowOff>
    </xdr:from>
    <xdr:to>
      <xdr:col>46</xdr:col>
      <xdr:colOff>38100</xdr:colOff>
      <xdr:row>58</xdr:row>
      <xdr:rowOff>162410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0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153537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62873</xdr:rowOff>
    </xdr:from>
    <xdr:to>
      <xdr:col>41</xdr:col>
      <xdr:colOff>101600</xdr:colOff>
      <xdr:row>58</xdr:row>
      <xdr:rowOff>164473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155600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9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72197</xdr:rowOff>
    </xdr:from>
    <xdr:to>
      <xdr:col>36</xdr:col>
      <xdr:colOff>165100</xdr:colOff>
      <xdr:row>59</xdr:row>
      <xdr:rowOff>2347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164924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0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136313</xdr:rowOff>
    </xdr:from>
    <xdr:to>
      <xdr:col>55</xdr:col>
      <xdr:colOff>0</xdr:colOff>
      <xdr:row>78</xdr:row>
      <xdr:rowOff>138184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09413"/>
          <a:ext cx="8382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138184</xdr:rowOff>
    </xdr:from>
    <xdr:to>
      <xdr:col>50</xdr:col>
      <xdr:colOff>114300</xdr:colOff>
      <xdr:row>78</xdr:row>
      <xdr:rowOff>139033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11284"/>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121141</xdr:rowOff>
    </xdr:from>
    <xdr:to>
      <xdr:col>45</xdr:col>
      <xdr:colOff>177800</xdr:colOff>
      <xdr:row>78</xdr:row>
      <xdr:rowOff>139033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94241"/>
          <a:ext cx="8890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121141</xdr:rowOff>
    </xdr:from>
    <xdr:to>
      <xdr:col>41</xdr:col>
      <xdr:colOff>50800</xdr:colOff>
      <xdr:row>78</xdr:row>
      <xdr:rowOff>122605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4241"/>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85513</xdr:rowOff>
    </xdr:from>
    <xdr:to>
      <xdr:col>55</xdr:col>
      <xdr:colOff>50800</xdr:colOff>
      <xdr:row>79</xdr:row>
      <xdr:rowOff>15663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5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87384</xdr:rowOff>
    </xdr:from>
    <xdr:to>
      <xdr:col>50</xdr:col>
      <xdr:colOff>165100</xdr:colOff>
      <xdr:row>79</xdr:row>
      <xdr:rowOff>17534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8661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5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88233</xdr:rowOff>
    </xdr:from>
    <xdr:to>
      <xdr:col>46</xdr:col>
      <xdr:colOff>38100</xdr:colOff>
      <xdr:row>79</xdr:row>
      <xdr:rowOff>18383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9510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70341</xdr:rowOff>
    </xdr:from>
    <xdr:to>
      <xdr:col>41</xdr:col>
      <xdr:colOff>101600</xdr:colOff>
      <xdr:row>79</xdr:row>
      <xdr:rowOff>491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163068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71805</xdr:rowOff>
    </xdr:from>
    <xdr:to>
      <xdr:col>36</xdr:col>
      <xdr:colOff>165100</xdr:colOff>
      <xdr:row>79</xdr:row>
      <xdr:rowOff>1955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164532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3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8885</xdr:rowOff>
    </xdr:from>
    <xdr:to>
      <xdr:col>55</xdr:col>
      <xdr:colOff>0</xdr:colOff>
      <xdr:row>99</xdr:row>
      <xdr:rowOff>34223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82435"/>
          <a:ext cx="838200" cy="2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6431</xdr:rowOff>
    </xdr:from>
    <xdr:to>
      <xdr:col>50</xdr:col>
      <xdr:colOff>114300</xdr:colOff>
      <xdr:row>99</xdr:row>
      <xdr:rowOff>34223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79981"/>
          <a:ext cx="889000" cy="2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170670</xdr:rowOff>
    </xdr:from>
    <xdr:to>
      <xdr:col>45</xdr:col>
      <xdr:colOff>177800</xdr:colOff>
      <xdr:row>99</xdr:row>
      <xdr:rowOff>6431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972770"/>
          <a:ext cx="889000" cy="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170670</xdr:rowOff>
    </xdr:from>
    <xdr:to>
      <xdr:col>41</xdr:col>
      <xdr:colOff>50800</xdr:colOff>
      <xdr:row>99</xdr:row>
      <xdr:rowOff>21800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72770"/>
          <a:ext cx="889000" cy="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129535</xdr:rowOff>
    </xdr:from>
    <xdr:to>
      <xdr:col>55</xdr:col>
      <xdr:colOff>50800</xdr:colOff>
      <xdr:row>99</xdr:row>
      <xdr:rowOff>59685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9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44462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4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154873</xdr:rowOff>
    </xdr:from>
    <xdr:to>
      <xdr:col>50</xdr:col>
      <xdr:colOff>165100</xdr:colOff>
      <xdr:row>99</xdr:row>
      <xdr:rowOff>85023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76150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127081</xdr:rowOff>
    </xdr:from>
    <xdr:to>
      <xdr:col>46</xdr:col>
      <xdr:colOff>38100</xdr:colOff>
      <xdr:row>99</xdr:row>
      <xdr:rowOff>57231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2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48358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2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119870</xdr:rowOff>
    </xdr:from>
    <xdr:to>
      <xdr:col>41</xdr:col>
      <xdr:colOff>101600</xdr:colOff>
      <xdr:row>99</xdr:row>
      <xdr:rowOff>50020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41147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1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142450</xdr:rowOff>
    </xdr:from>
    <xdr:to>
      <xdr:col>36</xdr:col>
      <xdr:colOff>165100</xdr:colOff>
      <xdr:row>99</xdr:row>
      <xdr:rowOff>72600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63727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48317</xdr:rowOff>
    </xdr:from>
    <xdr:to>
      <xdr:col>85</xdr:col>
      <xdr:colOff>127000</xdr:colOff>
      <xdr:row>38</xdr:row>
      <xdr:rowOff>61728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63417"/>
          <a:ext cx="8382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61728</xdr:rowOff>
    </xdr:from>
    <xdr:to>
      <xdr:col>81</xdr:col>
      <xdr:colOff>50800</xdr:colOff>
      <xdr:row>38</xdr:row>
      <xdr:rowOff>64646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76828"/>
          <a:ext cx="8890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61835</xdr:rowOff>
    </xdr:from>
    <xdr:to>
      <xdr:col>76</xdr:col>
      <xdr:colOff>114300</xdr:colOff>
      <xdr:row>38</xdr:row>
      <xdr:rowOff>64646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76935"/>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61835</xdr:rowOff>
    </xdr:from>
    <xdr:to>
      <xdr:col>71</xdr:col>
      <xdr:colOff>177800</xdr:colOff>
      <xdr:row>38</xdr:row>
      <xdr:rowOff>63333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76935"/>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168967</xdr:rowOff>
    </xdr:from>
    <xdr:to>
      <xdr:col>85</xdr:col>
      <xdr:colOff>177800</xdr:colOff>
      <xdr:row>38</xdr:row>
      <xdr:rowOff>99117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1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147394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10928</xdr:rowOff>
    </xdr:from>
    <xdr:to>
      <xdr:col>81</xdr:col>
      <xdr:colOff>101600</xdr:colOff>
      <xdr:row>38</xdr:row>
      <xdr:rowOff>112528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103655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1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13846</xdr:rowOff>
    </xdr:from>
    <xdr:to>
      <xdr:col>76</xdr:col>
      <xdr:colOff>165100</xdr:colOff>
      <xdr:row>38</xdr:row>
      <xdr:rowOff>115446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106573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11035</xdr:rowOff>
    </xdr:from>
    <xdr:to>
      <xdr:col>72</xdr:col>
      <xdr:colOff>38100</xdr:colOff>
      <xdr:row>38</xdr:row>
      <xdr:rowOff>112635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103762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12533</xdr:rowOff>
    </xdr:from>
    <xdr:to>
      <xdr:col>67</xdr:col>
      <xdr:colOff>101600</xdr:colOff>
      <xdr:row>38</xdr:row>
      <xdr:rowOff>114133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105260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112198</xdr:rowOff>
    </xdr:from>
    <xdr:to>
      <xdr:col>85</xdr:col>
      <xdr:colOff>127000</xdr:colOff>
      <xdr:row>58</xdr:row>
      <xdr:rowOff>130757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56298"/>
          <a:ext cx="838200" cy="1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125468</xdr:rowOff>
    </xdr:from>
    <xdr:to>
      <xdr:col>81</xdr:col>
      <xdr:colOff>50800</xdr:colOff>
      <xdr:row>58</xdr:row>
      <xdr:rowOff>130757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69568"/>
          <a:ext cx="889000" cy="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42356</xdr:rowOff>
    </xdr:from>
    <xdr:to>
      <xdr:col>76</xdr:col>
      <xdr:colOff>114300</xdr:colOff>
      <xdr:row>58</xdr:row>
      <xdr:rowOff>125468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815006"/>
          <a:ext cx="889000" cy="25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42356</xdr:rowOff>
    </xdr:from>
    <xdr:to>
      <xdr:col>71</xdr:col>
      <xdr:colOff>177800</xdr:colOff>
      <xdr:row>58</xdr:row>
      <xdr:rowOff>77439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15006"/>
          <a:ext cx="889000" cy="20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61398</xdr:rowOff>
    </xdr:from>
    <xdr:to>
      <xdr:col>85</xdr:col>
      <xdr:colOff>177800</xdr:colOff>
      <xdr:row>58</xdr:row>
      <xdr:rowOff>162998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147775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2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79957</xdr:rowOff>
    </xdr:from>
    <xdr:to>
      <xdr:col>81</xdr:col>
      <xdr:colOff>101600</xdr:colOff>
      <xdr:row>59</xdr:row>
      <xdr:rowOff>10107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1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74668</xdr:rowOff>
    </xdr:from>
    <xdr:to>
      <xdr:col>76</xdr:col>
      <xdr:colOff>165100</xdr:colOff>
      <xdr:row>59</xdr:row>
      <xdr:rowOff>4818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167395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1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163006</xdr:rowOff>
    </xdr:from>
    <xdr:to>
      <xdr:col>72</xdr:col>
      <xdr:colOff>38100</xdr:colOff>
      <xdr:row>57</xdr:row>
      <xdr:rowOff>93156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109683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53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26639</xdr:rowOff>
    </xdr:from>
    <xdr:to>
      <xdr:col>67</xdr:col>
      <xdr:colOff>101600</xdr:colOff>
      <xdr:row>58</xdr:row>
      <xdr:rowOff>128239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119366</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11261</xdr:rowOff>
    </xdr:from>
    <xdr:to>
      <xdr:col>85</xdr:col>
      <xdr:colOff>127000</xdr:colOff>
      <xdr:row>79</xdr:row>
      <xdr:rowOff>38436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55811"/>
          <a:ext cx="838200" cy="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11261</xdr:rowOff>
    </xdr:from>
    <xdr:to>
      <xdr:col>81</xdr:col>
      <xdr:colOff>50800</xdr:colOff>
      <xdr:row>79</xdr:row>
      <xdr:rowOff>43890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55811"/>
          <a:ext cx="889000" cy="3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43890</xdr:rowOff>
    </xdr:from>
    <xdr:to>
      <xdr:col>76</xdr:col>
      <xdr:colOff>114300</xdr:colOff>
      <xdr:row>79</xdr:row>
      <xdr:rowOff>44273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8440"/>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41587</xdr:rowOff>
    </xdr:from>
    <xdr:to>
      <xdr:col>71</xdr:col>
      <xdr:colOff>177800</xdr:colOff>
      <xdr:row>79</xdr:row>
      <xdr:rowOff>44273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6137"/>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159086</xdr:rowOff>
    </xdr:from>
    <xdr:to>
      <xdr:col>85</xdr:col>
      <xdr:colOff>177800</xdr:colOff>
      <xdr:row>79</xdr:row>
      <xdr:rowOff>89236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131911</xdr:rowOff>
    </xdr:from>
    <xdr:to>
      <xdr:col>81</xdr:col>
      <xdr:colOff>101600</xdr:colOff>
      <xdr:row>79</xdr:row>
      <xdr:rowOff>62061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0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78588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8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164540</xdr:rowOff>
    </xdr:from>
    <xdr:to>
      <xdr:col>76</xdr:col>
      <xdr:colOff>165100</xdr:colOff>
      <xdr:row>79</xdr:row>
      <xdr:rowOff>94690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85817</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3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164923</xdr:rowOff>
    </xdr:from>
    <xdr:to>
      <xdr:col>72</xdr:col>
      <xdr:colOff>38100</xdr:colOff>
      <xdr:row>79</xdr:row>
      <xdr:rowOff>95073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86200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30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162237</xdr:rowOff>
    </xdr:from>
    <xdr:to>
      <xdr:col>67</xdr:col>
      <xdr:colOff>101600</xdr:colOff>
      <xdr:row>79</xdr:row>
      <xdr:rowOff>92387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83514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2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64331</xdr:rowOff>
    </xdr:from>
    <xdr:to>
      <xdr:col>85</xdr:col>
      <xdr:colOff>127000</xdr:colOff>
      <xdr:row>98</xdr:row>
      <xdr:rowOff>65520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66431"/>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65520</xdr:rowOff>
    </xdr:from>
    <xdr:to>
      <xdr:col>81</xdr:col>
      <xdr:colOff>50800</xdr:colOff>
      <xdr:row>98</xdr:row>
      <xdr:rowOff>76778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67620"/>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76778</xdr:rowOff>
    </xdr:from>
    <xdr:to>
      <xdr:col>76</xdr:col>
      <xdr:colOff>114300</xdr:colOff>
      <xdr:row>98</xdr:row>
      <xdr:rowOff>79456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7887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79456</xdr:rowOff>
    </xdr:from>
    <xdr:to>
      <xdr:col>71</xdr:col>
      <xdr:colOff>177800</xdr:colOff>
      <xdr:row>98</xdr:row>
      <xdr:rowOff>93600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81556"/>
          <a:ext cx="8890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13531</xdr:rowOff>
    </xdr:from>
    <xdr:to>
      <xdr:col>85</xdr:col>
      <xdr:colOff>177800</xdr:colOff>
      <xdr:row>98</xdr:row>
      <xdr:rowOff>115131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1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99908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3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14720</xdr:rowOff>
    </xdr:from>
    <xdr:to>
      <xdr:col>81</xdr:col>
      <xdr:colOff>101600</xdr:colOff>
      <xdr:row>98</xdr:row>
      <xdr:rowOff>116320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107447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0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25978</xdr:rowOff>
    </xdr:from>
    <xdr:to>
      <xdr:col>76</xdr:col>
      <xdr:colOff>165100</xdr:colOff>
      <xdr:row>98</xdr:row>
      <xdr:rowOff>127578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118705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2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28656</xdr:rowOff>
    </xdr:from>
    <xdr:to>
      <xdr:col>72</xdr:col>
      <xdr:colOff>38100</xdr:colOff>
      <xdr:row>98</xdr:row>
      <xdr:rowOff>130256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121383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2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42800</xdr:rowOff>
    </xdr:from>
    <xdr:to>
      <xdr:col>67</xdr:col>
      <xdr:colOff>101600</xdr:colOff>
      <xdr:row>98</xdr:row>
      <xdr:rowOff>144400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135527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・最も変動が大きいのは民生費で、前年度と比較して約</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千円減少している。これは前年度認定こども園の建設を行ったが、今年度は同規模の事業が無かったためである。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・次に変動が大きいのは衛生費で、前年度と比較して約</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千円増加している。これは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広域連合として参加する廃棄物処理施設の建設に係る負担金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の発生によるものである。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財政調整基金は前年度末残高から約</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百万円積み立てることができた。実質収支については約</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百万円の増、標準財政規模に占める割合は</a:t>
          </a:r>
          <a:r>
            <a:rPr kumimoji="1" lang="en-US" altLang="ja-JP" sz="1400">
              <a:latin typeface="ＭＳ ゴシック" pitchFamily="49" charset="-128"/>
              <a:ea typeface="ＭＳ ゴシック" pitchFamily="49" charset="-128"/>
            </a:rPr>
            <a:t>4.12</a:t>
          </a:r>
          <a:r>
            <a:rPr kumimoji="1" lang="ja-JP" altLang="en-US" sz="1400">
              <a:latin typeface="ＭＳ ゴシック" pitchFamily="49" charset="-128"/>
              <a:ea typeface="ＭＳ ゴシック" pitchFamily="49" charset="-128"/>
            </a:rPr>
            <a:t>％の増になっている。今後も事業の見直しや行財政改革を進め、健全な財政運営に努めていく。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連結実質赤字比率は、過去から赤字は無く黒字で推移している。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の実質収支について、令和３年度、令和５年度は各年の前年度より減少している。令和３年度は学校給食センター、令和５年度は認定こども園と、大規模な建設事業を実施した年度については、実質収支が減少する傾向にある。特別会計については、国民健康保険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診</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について、令和４年度は</a:t>
          </a:r>
          <a:r>
            <a:rPr kumimoji="1" lang="en-US" altLang="ja-JP" sz="1400">
              <a:latin typeface="ＭＳ ゴシック" pitchFamily="49" charset="-128"/>
              <a:ea typeface="ＭＳ ゴシック" pitchFamily="49" charset="-128"/>
            </a:rPr>
            <a:t>9,432</a:t>
          </a:r>
          <a:r>
            <a:rPr kumimoji="1" lang="ja-JP" altLang="en-US" sz="1400">
              <a:latin typeface="ＭＳ ゴシック" pitchFamily="49" charset="-128"/>
              <a:ea typeface="ＭＳ ゴシック" pitchFamily="49" charset="-128"/>
            </a:rPr>
            <a:t>千円の赤字となったが、令和５年度以降は収支均衡を保っている。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その他の会計についても収支が均衡した状態にある。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3611879</v>
      </c>
      <c r="BO4" s="449"/>
      <c r="BP4" s="449"/>
      <c r="BQ4" s="449"/>
      <c r="BR4" s="449"/>
      <c r="BS4" s="449"/>
      <c r="BT4" s="449"/>
      <c r="BU4" s="450"/>
      <c r="BV4" s="448">
        <v>3881512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v>
      </c>
      <c r="CU4" s="589"/>
      <c r="CV4" s="589"/>
      <c r="CW4" s="589"/>
      <c r="CX4" s="589"/>
      <c r="CY4" s="589"/>
      <c r="CZ4" s="589"/>
      <c r="DA4" s="590"/>
      <c r="DB4" s="588">
        <v>7.9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3322221</v>
      </c>
      <c r="BO5" s="420"/>
      <c r="BP5" s="420"/>
      <c r="BQ5" s="420"/>
      <c r="BR5" s="420"/>
      <c r="BS5" s="420"/>
      <c r="BT5" s="420"/>
      <c r="BU5" s="421"/>
      <c r="BV5" s="419">
        <v>3700748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76.099999999999994</v>
      </c>
      <c r="CU5" s="417"/>
      <c r="CV5" s="417"/>
      <c r="CW5" s="417"/>
      <c r="CX5" s="417"/>
      <c r="CY5" s="417"/>
      <c r="CZ5" s="417"/>
      <c r="DA5" s="418"/>
      <c r="DB5" s="416">
        <v>82.3</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289658</v>
      </c>
      <c r="BO6" s="420"/>
      <c r="BP6" s="420"/>
      <c r="BQ6" s="420"/>
      <c r="BR6" s="420"/>
      <c r="BS6" s="420"/>
      <c r="BT6" s="420"/>
      <c r="BU6" s="421"/>
      <c r="BV6" s="419">
        <v>180764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76.3</v>
      </c>
      <c r="CU6" s="563"/>
      <c r="CV6" s="563"/>
      <c r="CW6" s="563"/>
      <c r="CX6" s="563"/>
      <c r="CY6" s="563"/>
      <c r="CZ6" s="563"/>
      <c r="DA6" s="564"/>
      <c r="DB6" s="562">
        <v>82.7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25891</v>
      </c>
      <c r="BO7" s="420"/>
      <c r="BP7" s="420"/>
      <c r="BQ7" s="420"/>
      <c r="BR7" s="420"/>
      <c r="BS7" s="420"/>
      <c r="BT7" s="420"/>
      <c r="BU7" s="421"/>
      <c r="BV7" s="419">
        <v>7384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2196429</v>
      </c>
      <c r="CU7" s="420"/>
      <c r="CV7" s="420"/>
      <c r="CW7" s="420"/>
      <c r="CX7" s="420"/>
      <c r="CY7" s="420"/>
      <c r="CZ7" s="420"/>
      <c r="DA7" s="421"/>
      <c r="DB7" s="419">
        <v>2197585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263767</v>
      </c>
      <c r="BO8" s="420"/>
      <c r="BP8" s="420"/>
      <c r="BQ8" s="420"/>
      <c r="BR8" s="420"/>
      <c r="BS8" s="420"/>
      <c r="BT8" s="420"/>
      <c r="BU8" s="421"/>
      <c r="BV8" s="419">
        <v>173380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0.25</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3226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90387</v>
      </c>
      <c r="BO9" s="420"/>
      <c r="BP9" s="420"/>
      <c r="BQ9" s="420"/>
      <c r="BR9" s="420"/>
      <c r="BS9" s="420"/>
      <c r="BT9" s="420"/>
      <c r="BU9" s="421"/>
      <c r="BV9" s="419">
        <v>-99715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9.1999999999999993</v>
      </c>
      <c r="CU9" s="417"/>
      <c r="CV9" s="417"/>
      <c r="CW9" s="417"/>
      <c r="CX9" s="417"/>
      <c r="CY9" s="417"/>
      <c r="CZ9" s="417"/>
      <c r="DA9" s="418"/>
      <c r="DB9" s="416">
        <v>9.6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3674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4859</v>
      </c>
      <c r="BO10" s="420"/>
      <c r="BP10" s="420"/>
      <c r="BQ10" s="420"/>
      <c r="BR10" s="420"/>
      <c r="BS10" s="420"/>
      <c r="BT10" s="420"/>
      <c r="BU10" s="421"/>
      <c r="BV10" s="419">
        <v>145494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3055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60724</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3016</v>
      </c>
      <c r="S13" s="507"/>
      <c r="T13" s="507"/>
      <c r="U13" s="507"/>
      <c r="V13" s="508"/>
      <c r="W13" s="509" t="s">
        <v>131</v>
      </c>
      <c r="X13" s="405"/>
      <c r="Y13" s="405"/>
      <c r="Z13" s="405"/>
      <c r="AA13" s="405"/>
      <c r="AB13" s="406"/>
      <c r="AC13" s="372">
        <v>271</v>
      </c>
      <c r="AD13" s="373"/>
      <c r="AE13" s="373"/>
      <c r="AF13" s="373"/>
      <c r="AG13" s="374"/>
      <c r="AH13" s="372">
        <v>382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34522</v>
      </c>
      <c r="BO13" s="420"/>
      <c r="BP13" s="420"/>
      <c r="BQ13" s="420"/>
      <c r="BR13" s="420"/>
      <c r="BS13" s="420"/>
      <c r="BT13" s="420"/>
      <c r="BU13" s="421"/>
      <c r="BV13" s="419">
        <v>45779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4.0999999999999996</v>
      </c>
      <c r="CU13" s="417"/>
      <c r="CV13" s="417"/>
      <c r="CW13" s="417"/>
      <c r="CX13" s="417"/>
      <c r="CY13" s="417"/>
      <c r="CZ13" s="417"/>
      <c r="DA13" s="418"/>
      <c r="DB13" s="416">
        <v>3.6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3130</v>
      </c>
      <c r="S14" s="507"/>
      <c r="T14" s="507"/>
      <c r="U14" s="507"/>
      <c r="V14" s="508"/>
      <c r="W14" s="510"/>
      <c r="X14" s="408"/>
      <c r="Y14" s="408"/>
      <c r="Z14" s="408"/>
      <c r="AA14" s="408"/>
      <c r="AB14" s="409"/>
      <c r="AC14" s="499">
        <v>16.7</v>
      </c>
      <c r="AD14" s="500"/>
      <c r="AE14" s="500"/>
      <c r="AF14" s="500"/>
      <c r="AG14" s="501"/>
      <c r="AH14" s="499">
        <v>20.5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3089</v>
      </c>
      <c r="S15" s="507"/>
      <c r="T15" s="507"/>
      <c r="U15" s="507"/>
      <c r="V15" s="508"/>
      <c r="W15" s="509" t="s">
        <v>137</v>
      </c>
      <c r="X15" s="405"/>
      <c r="Y15" s="405"/>
      <c r="Z15" s="405"/>
      <c r="AA15" s="405"/>
      <c r="AB15" s="406"/>
      <c r="AC15" s="372">
        <v>478</v>
      </c>
      <c r="AD15" s="373"/>
      <c r="AE15" s="373"/>
      <c r="AF15" s="373"/>
      <c r="AG15" s="374"/>
      <c r="AH15" s="372">
        <v>513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491117</v>
      </c>
      <c r="BO15" s="449"/>
      <c r="BP15" s="449"/>
      <c r="BQ15" s="449"/>
      <c r="BR15" s="449"/>
      <c r="BS15" s="449"/>
      <c r="BT15" s="449"/>
      <c r="BU15" s="450"/>
      <c r="BV15" s="448">
        <v>509032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29.5</v>
      </c>
      <c r="AD16" s="500"/>
      <c r="AE16" s="500"/>
      <c r="AF16" s="500"/>
      <c r="AG16" s="501"/>
      <c r="AH16" s="499">
        <v>27.5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2067288</v>
      </c>
      <c r="BO16" s="420"/>
      <c r="BP16" s="420"/>
      <c r="BQ16" s="420"/>
      <c r="BR16" s="420"/>
      <c r="BS16" s="420"/>
      <c r="BT16" s="420"/>
      <c r="BU16" s="421"/>
      <c r="BV16" s="419">
        <v>2056648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872</v>
      </c>
      <c r="AD17" s="373"/>
      <c r="AE17" s="373"/>
      <c r="AF17" s="373"/>
      <c r="AG17" s="374"/>
      <c r="AH17" s="372">
        <v>972</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615505</v>
      </c>
      <c r="BO17" s="420"/>
      <c r="BP17" s="420"/>
      <c r="BQ17" s="420"/>
      <c r="BR17" s="420"/>
      <c r="BS17" s="420"/>
      <c r="BT17" s="420"/>
      <c r="BU17" s="421"/>
      <c r="BV17" s="419">
        <v>640195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66.52</v>
      </c>
      <c r="M18" s="472"/>
      <c r="N18" s="472"/>
      <c r="O18" s="472"/>
      <c r="P18" s="472"/>
      <c r="Q18" s="472"/>
      <c r="R18" s="473"/>
      <c r="S18" s="473"/>
      <c r="T18" s="473"/>
      <c r="U18" s="473"/>
      <c r="V18" s="474"/>
      <c r="W18" s="490"/>
      <c r="X18" s="491"/>
      <c r="Y18" s="491"/>
      <c r="Z18" s="491"/>
      <c r="AA18" s="491"/>
      <c r="AB18" s="515"/>
      <c r="AC18" s="389">
        <v>53.8</v>
      </c>
      <c r="AD18" s="390"/>
      <c r="AE18" s="390"/>
      <c r="AF18" s="390"/>
      <c r="AG18" s="475"/>
      <c r="AH18" s="389">
        <v>52.1</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1690945</v>
      </c>
      <c r="BO18" s="420"/>
      <c r="BP18" s="420"/>
      <c r="BQ18" s="420"/>
      <c r="BR18" s="420"/>
      <c r="BS18" s="420"/>
      <c r="BT18" s="420"/>
      <c r="BU18" s="421"/>
      <c r="BV18" s="419">
        <v>1804122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2630968</v>
      </c>
      <c r="BO19" s="420"/>
      <c r="BP19" s="420"/>
      <c r="BQ19" s="420"/>
      <c r="BR19" s="420"/>
      <c r="BS19" s="420"/>
      <c r="BT19" s="420"/>
      <c r="BU19" s="421"/>
      <c r="BV19" s="419">
        <v>2577633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1110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2721588</v>
      </c>
      <c r="BO22" s="449"/>
      <c r="BP22" s="449"/>
      <c r="BQ22" s="449"/>
      <c r="BR22" s="449"/>
      <c r="BS22" s="449"/>
      <c r="BT22" s="449"/>
      <c r="BU22" s="450"/>
      <c r="BV22" s="448">
        <v>2661836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2710529</v>
      </c>
      <c r="BO23" s="420"/>
      <c r="BP23" s="420"/>
      <c r="BQ23" s="420"/>
      <c r="BR23" s="420"/>
      <c r="BS23" s="420"/>
      <c r="BT23" s="420"/>
      <c r="BU23" s="421"/>
      <c r="BV23" s="419">
        <v>2647094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5690</v>
      </c>
      <c r="R24" s="373"/>
      <c r="S24" s="373"/>
      <c r="T24" s="373"/>
      <c r="U24" s="373"/>
      <c r="V24" s="374"/>
      <c r="W24" s="462"/>
      <c r="X24" s="399"/>
      <c r="Y24" s="400"/>
      <c r="Z24" s="375" t="s">
        <v>161</v>
      </c>
      <c r="AA24" s="376"/>
      <c r="AB24" s="376"/>
      <c r="AC24" s="376"/>
      <c r="AD24" s="376"/>
      <c r="AE24" s="376"/>
      <c r="AF24" s="376"/>
      <c r="AG24" s="377"/>
      <c r="AH24" s="372">
        <v>67</v>
      </c>
      <c r="AI24" s="373"/>
      <c r="AJ24" s="373"/>
      <c r="AK24" s="373"/>
      <c r="AL24" s="374"/>
      <c r="AM24" s="372">
        <v>207432</v>
      </c>
      <c r="AN24" s="373"/>
      <c r="AO24" s="373"/>
      <c r="AP24" s="373"/>
      <c r="AQ24" s="373"/>
      <c r="AR24" s="374"/>
      <c r="AS24" s="372">
        <v>3096</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1848523</v>
      </c>
      <c r="BO24" s="420"/>
      <c r="BP24" s="420"/>
      <c r="BQ24" s="420"/>
      <c r="BR24" s="420"/>
      <c r="BS24" s="420"/>
      <c r="BT24" s="420"/>
      <c r="BU24" s="421"/>
      <c r="BV24" s="419">
        <v>1695396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4910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274425</v>
      </c>
      <c r="BO25" s="449"/>
      <c r="BP25" s="449"/>
      <c r="BQ25" s="449"/>
      <c r="BR25" s="449"/>
      <c r="BS25" s="449"/>
      <c r="BT25" s="449"/>
      <c r="BU25" s="450"/>
      <c r="BV25" s="448">
        <v>203671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4460</v>
      </c>
      <c r="R26" s="373"/>
      <c r="S26" s="373"/>
      <c r="T26" s="373"/>
      <c r="U26" s="373"/>
      <c r="V26" s="374"/>
      <c r="W26" s="462"/>
      <c r="X26" s="399"/>
      <c r="Y26" s="400"/>
      <c r="Z26" s="375" t="s">
        <v>167</v>
      </c>
      <c r="AA26" s="430"/>
      <c r="AB26" s="430"/>
      <c r="AC26" s="430"/>
      <c r="AD26" s="430"/>
      <c r="AE26" s="430"/>
      <c r="AF26" s="430"/>
      <c r="AG26" s="431"/>
      <c r="AH26" s="372">
        <v>4</v>
      </c>
      <c r="AI26" s="373"/>
      <c r="AJ26" s="373"/>
      <c r="AK26" s="373"/>
      <c r="AL26" s="374"/>
      <c r="AM26" s="372">
        <v>10324</v>
      </c>
      <c r="AN26" s="373"/>
      <c r="AO26" s="373"/>
      <c r="AP26" s="373"/>
      <c r="AQ26" s="373"/>
      <c r="AR26" s="374"/>
      <c r="AS26" s="372">
        <v>2581</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169</v>
      </c>
      <c r="F27" s="376"/>
      <c r="G27" s="376"/>
      <c r="H27" s="376"/>
      <c r="I27" s="376"/>
      <c r="J27" s="376"/>
      <c r="K27" s="377"/>
      <c r="L27" s="372">
        <v>1</v>
      </c>
      <c r="M27" s="373"/>
      <c r="N27" s="373"/>
      <c r="O27" s="373"/>
      <c r="P27" s="374"/>
      <c r="Q27" s="372">
        <v>2480</v>
      </c>
      <c r="R27" s="373"/>
      <c r="S27" s="373"/>
      <c r="T27" s="373"/>
      <c r="U27" s="373"/>
      <c r="V27" s="374"/>
      <c r="W27" s="462"/>
      <c r="X27" s="399"/>
      <c r="Y27" s="400"/>
      <c r="Z27" s="375" t="s">
        <v>170</v>
      </c>
      <c r="AA27" s="376"/>
      <c r="AB27" s="376"/>
      <c r="AC27" s="376"/>
      <c r="AD27" s="376"/>
      <c r="AE27" s="376"/>
      <c r="AF27" s="376"/>
      <c r="AG27" s="377"/>
      <c r="AH27" s="372">
        <v>2</v>
      </c>
      <c r="AI27" s="373"/>
      <c r="AJ27" s="373"/>
      <c r="AK27" s="373"/>
      <c r="AL27" s="374"/>
      <c r="AM27" s="372" t="s">
        <v>171</v>
      </c>
      <c r="AN27" s="373"/>
      <c r="AO27" s="373"/>
      <c r="AP27" s="373"/>
      <c r="AQ27" s="373"/>
      <c r="AR27" s="374"/>
      <c r="AS27" s="372" t="s">
        <v>171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431</v>
      </c>
      <c r="BO27" s="454"/>
      <c r="BP27" s="454"/>
      <c r="BQ27" s="454"/>
      <c r="BR27" s="454"/>
      <c r="BS27" s="454"/>
      <c r="BT27" s="454"/>
      <c r="BU27" s="455"/>
      <c r="BV27" s="453">
        <v>431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1980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1962490</v>
      </c>
      <c r="BO28" s="449"/>
      <c r="BP28" s="449"/>
      <c r="BQ28" s="449"/>
      <c r="BR28" s="449"/>
      <c r="BS28" s="449"/>
      <c r="BT28" s="449"/>
      <c r="BU28" s="450"/>
      <c r="BV28" s="448">
        <v>1931355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8</v>
      </c>
      <c r="M29" s="373"/>
      <c r="N29" s="373"/>
      <c r="O29" s="373"/>
      <c r="P29" s="374"/>
      <c r="Q29" s="372">
        <v>1760</v>
      </c>
      <c r="R29" s="373"/>
      <c r="S29" s="373"/>
      <c r="T29" s="373"/>
      <c r="U29" s="373"/>
      <c r="V29" s="374"/>
      <c r="W29" s="463"/>
      <c r="X29" s="464"/>
      <c r="Y29" s="465"/>
      <c r="Z29" s="375" t="s">
        <v>177</v>
      </c>
      <c r="AA29" s="376"/>
      <c r="AB29" s="376"/>
      <c r="AC29" s="376"/>
      <c r="AD29" s="376"/>
      <c r="AE29" s="376"/>
      <c r="AF29" s="376"/>
      <c r="AG29" s="377"/>
      <c r="AH29" s="372">
        <v>69</v>
      </c>
      <c r="AI29" s="373"/>
      <c r="AJ29" s="373"/>
      <c r="AK29" s="373"/>
      <c r="AL29" s="374"/>
      <c r="AM29" s="372">
        <v>215276</v>
      </c>
      <c r="AN29" s="373"/>
      <c r="AO29" s="373"/>
      <c r="AP29" s="373"/>
      <c r="AQ29" s="373"/>
      <c r="AR29" s="374"/>
      <c r="AS29" s="372">
        <v>3120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140193</v>
      </c>
      <c r="BO29" s="420"/>
      <c r="BP29" s="420"/>
      <c r="BQ29" s="420"/>
      <c r="BR29" s="420"/>
      <c r="BS29" s="420"/>
      <c r="BT29" s="420"/>
      <c r="BU29" s="421"/>
      <c r="BV29" s="419">
        <v>127974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539646</v>
      </c>
      <c r="BO30" s="454"/>
      <c r="BP30" s="454"/>
      <c r="BQ30" s="454"/>
      <c r="BR30" s="454"/>
      <c r="BS30" s="454"/>
      <c r="BT30" s="454"/>
      <c r="BU30" s="455"/>
      <c r="BV30" s="453">
        <v>428445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基幹水利施設管理特別会計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国民健康保険（診療施設勘定）特別会計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山辺環境衛生組合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奈良県広域消防組合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介護保険特別会計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奈良県広域水質センター組合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奈良県住宅新築資金貸付金回収組合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奈良県後期高齢者医療広域連合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山辺・県北西部広域環境衛生組合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xqifHiGVEglYJc3+UDSD3GFBeShUlYgx/w9wXrLf45zcKkZaiYmBvs6ednuEA2p6czAUEISM1W/wkxqx3lRWqg==" saltValue="LACiJ+ZfQtA+JV1yZl2o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531</v>
      </c>
      <c r="D34" s="1151"/>
      <c r="E34" s="1152"/>
      <c r="F34" s="32">
        <v>11.49</v>
      </c>
      <c r="G34" s="33">
        <v>8.2899999999999991</v>
      </c>
      <c r="H34" s="33">
        <v>12.39</v>
      </c>
      <c r="I34" s="33">
        <v>7.88</v>
      </c>
      <c r="J34" s="34">
        <v>12</v>
      </c>
      <c r="K34" s="22"/>
      <c r="L34" s="22"/>
      <c r="M34" s="22"/>
      <c r="N34" s="22"/>
      <c r="O34" s="22"/>
      <c r="P34" s="22"/>
    </row>
    <row r="35" spans="1:16" ht="39" customHeight="1" x14ac:dyDescent="0.2">
      <c r="A35" s="22"/>
      <c r="B35" s="35"/>
      <c r="C35" s="1145" t="s">
        <v>532</v>
      </c>
      <c r="D35" s="1146"/>
      <c r="E35" s="1147"/>
      <c r="F35" s="36" t="s">
        <v>487</v>
      </c>
      <c r="G35" s="37" t="s">
        <v>487</v>
      </c>
      <c r="H35" s="37" t="s">
        <v>487</v>
      </c>
      <c r="I35" s="37" t="s">
        <v>487</v>
      </c>
      <c r="J35" s="38">
        <v>4.2699999999999996</v>
      </c>
      <c r="K35" s="22"/>
      <c r="L35" s="22"/>
      <c r="M35" s="22"/>
      <c r="N35" s="22"/>
      <c r="O35" s="22"/>
      <c r="P35" s="22"/>
    </row>
    <row r="36" spans="1:16" ht="39" customHeight="1" x14ac:dyDescent="0.2">
      <c r="A36" s="22"/>
      <c r="B36" s="35"/>
      <c r="C36" s="1145" t="s">
        <v>533</v>
      </c>
      <c r="D36" s="1146"/>
      <c r="E36" s="1147"/>
      <c r="F36" s="36">
        <v>0</v>
      </c>
      <c r="G36" s="37">
        <v>0.34</v>
      </c>
      <c r="H36" s="37">
        <v>0.01</v>
      </c>
      <c r="I36" s="37">
        <v>0.12</v>
      </c>
      <c r="J36" s="38">
        <v>0.24</v>
      </c>
      <c r="K36" s="22"/>
      <c r="L36" s="22"/>
      <c r="M36" s="22"/>
      <c r="N36" s="22"/>
      <c r="O36" s="22"/>
      <c r="P36" s="22"/>
    </row>
    <row r="37" spans="1:16" ht="39" customHeight="1" x14ac:dyDescent="0.2">
      <c r="A37" s="22"/>
      <c r="B37" s="35"/>
      <c r="C37" s="1145" t="s">
        <v>534</v>
      </c>
      <c r="D37" s="1146"/>
      <c r="E37" s="1147"/>
      <c r="F37" s="36" t="s">
        <v>487</v>
      </c>
      <c r="G37" s="37" t="s">
        <v>487</v>
      </c>
      <c r="H37" s="37" t="s">
        <v>487</v>
      </c>
      <c r="I37" s="37" t="s">
        <v>487</v>
      </c>
      <c r="J37" s="38">
        <v>0</v>
      </c>
      <c r="K37" s="22"/>
      <c r="L37" s="22"/>
      <c r="M37" s="22"/>
      <c r="N37" s="22"/>
      <c r="O37" s="22"/>
      <c r="P37" s="22"/>
    </row>
    <row r="38" spans="1:16" ht="39" customHeight="1" x14ac:dyDescent="0.2">
      <c r="A38" s="22"/>
      <c r="B38" s="35"/>
      <c r="C38" s="1145" t="s">
        <v>535</v>
      </c>
      <c r="D38" s="1146"/>
      <c r="E38" s="1147"/>
      <c r="F38" s="36">
        <v>0</v>
      </c>
      <c r="G38" s="37">
        <v>0</v>
      </c>
      <c r="H38" s="37" t="s">
        <v>536</v>
      </c>
      <c r="I38" s="37">
        <v>0</v>
      </c>
      <c r="J38" s="38">
        <v>0</v>
      </c>
      <c r="K38" s="22"/>
      <c r="L38" s="22"/>
      <c r="M38" s="22"/>
      <c r="N38" s="22"/>
      <c r="O38" s="22"/>
      <c r="P38" s="22"/>
    </row>
    <row r="39" spans="1:16" ht="39" customHeight="1" x14ac:dyDescent="0.2">
      <c r="A39" s="22"/>
      <c r="B39" s="35"/>
      <c r="C39" s="1145" t="s">
        <v>537</v>
      </c>
      <c r="D39" s="1146"/>
      <c r="E39" s="1147"/>
      <c r="F39" s="36">
        <v>0</v>
      </c>
      <c r="G39" s="37">
        <v>0</v>
      </c>
      <c r="H39" s="37">
        <v>0</v>
      </c>
      <c r="I39" s="37">
        <v>0</v>
      </c>
      <c r="J39" s="38">
        <v>0</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t="s">
        <v>539</v>
      </c>
      <c r="D41" s="1146"/>
      <c r="E41" s="1147"/>
      <c r="F41" s="36" t="s">
        <v>487</v>
      </c>
      <c r="G41" s="37" t="s">
        <v>487</v>
      </c>
      <c r="H41" s="37" t="s">
        <v>487</v>
      </c>
      <c r="I41" s="37" t="s">
        <v>487</v>
      </c>
      <c r="J41" s="38">
        <v>0</v>
      </c>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v>0.65</v>
      </c>
      <c r="G43" s="42">
        <v>0.97</v>
      </c>
      <c r="H43" s="42">
        <v>0.95</v>
      </c>
      <c r="I43" s="42">
        <v>1.5</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SMutPoiBFUkuWO9khnjpe6z/Qo1Bc7w2TcDJ5LKYZRcILAsfLzCMrgfOwSflesPwvToLZBAwL6FJ7jgXfjzdQ==" saltValue="cq7ZPw0eGnH68JhHKA6w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6"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217</v>
      </c>
      <c r="L45" s="60">
        <v>237</v>
      </c>
      <c r="M45" s="60">
        <v>236</v>
      </c>
      <c r="N45" s="60">
        <v>247</v>
      </c>
      <c r="O45" s="61">
        <v>243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93</v>
      </c>
      <c r="L48" s="64">
        <v>89</v>
      </c>
      <c r="M48" s="64">
        <v>87</v>
      </c>
      <c r="N48" s="64">
        <v>80</v>
      </c>
      <c r="O48" s="65">
        <v>74</v>
      </c>
      <c r="P48" s="48"/>
      <c r="Q48" s="48"/>
      <c r="R48" s="48"/>
      <c r="S48" s="48"/>
      <c r="T48" s="48"/>
      <c r="U48" s="48"/>
    </row>
    <row r="49" spans="1:21" ht="30.75" customHeight="1" x14ac:dyDescent="0.2">
      <c r="A49" s="48"/>
      <c r="B49" s="1178"/>
      <c r="C49" s="1179"/>
      <c r="D49" s="62"/>
      <c r="E49" s="1155" t="s">
        <v>14</v>
      </c>
      <c r="F49" s="1155"/>
      <c r="G49" s="1155"/>
      <c r="H49" s="1155"/>
      <c r="I49" s="1155"/>
      <c r="J49" s="1156"/>
      <c r="K49" s="63">
        <v>12</v>
      </c>
      <c r="L49" s="64">
        <v>10</v>
      </c>
      <c r="M49" s="64">
        <v>10</v>
      </c>
      <c r="N49" s="64">
        <v>8</v>
      </c>
      <c r="O49" s="65">
        <v>10</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245</v>
      </c>
      <c r="L52" s="64">
        <v>264</v>
      </c>
      <c r="M52" s="64">
        <v>259</v>
      </c>
      <c r="N52" s="64">
        <v>266</v>
      </c>
      <c r="O52" s="65">
        <v>227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77</v>
      </c>
      <c r="L53" s="69">
        <v>72</v>
      </c>
      <c r="M53" s="69">
        <v>74</v>
      </c>
      <c r="N53" s="69">
        <v>69</v>
      </c>
      <c r="O53" s="70">
        <v>100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Zs1kgQo1nkezkCc9222oLCcSf5bVtepBaHEgDe2dvdrLXaRRTBqRT1YqObSGEeEAD1WfH+1koJN9/BKH79Zag==" saltValue="DT+SvyPhKAuhIN4RNjQM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2296</v>
      </c>
      <c r="J41" s="344">
        <v>2393</v>
      </c>
      <c r="K41" s="344">
        <v>2247</v>
      </c>
      <c r="L41" s="344">
        <v>2662</v>
      </c>
      <c r="M41" s="345">
        <v>2722</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816</v>
      </c>
      <c r="J43" s="347">
        <v>968</v>
      </c>
      <c r="K43" s="347">
        <v>1286</v>
      </c>
      <c r="L43" s="347">
        <v>1301</v>
      </c>
      <c r="M43" s="348">
        <v>1519</v>
      </c>
    </row>
    <row r="44" spans="2:13" ht="27.75" customHeight="1" x14ac:dyDescent="0.2">
      <c r="B44" s="1186"/>
      <c r="C44" s="1187"/>
      <c r="D44" s="106"/>
      <c r="E44" s="1190" t="s">
        <v>34</v>
      </c>
      <c r="F44" s="1190"/>
      <c r="G44" s="1190"/>
      <c r="H44" s="1191"/>
      <c r="I44" s="346">
        <v>96</v>
      </c>
      <c r="J44" s="347">
        <v>60</v>
      </c>
      <c r="K44" s="347">
        <v>63</v>
      </c>
      <c r="L44" s="347">
        <v>60</v>
      </c>
      <c r="M44" s="348">
        <v>61</v>
      </c>
    </row>
    <row r="45" spans="2:13" ht="27.75" customHeight="1" x14ac:dyDescent="0.2">
      <c r="B45" s="1186"/>
      <c r="C45" s="1187"/>
      <c r="D45" s="106"/>
      <c r="E45" s="1190" t="s">
        <v>35</v>
      </c>
      <c r="F45" s="1190"/>
      <c r="G45" s="1190"/>
      <c r="H45" s="1191"/>
      <c r="I45" s="346">
        <v>653</v>
      </c>
      <c r="J45" s="347">
        <v>604</v>
      </c>
      <c r="K45" s="347">
        <v>543</v>
      </c>
      <c r="L45" s="347">
        <v>549</v>
      </c>
      <c r="M45" s="348">
        <v>478</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1627</v>
      </c>
      <c r="J50" s="347">
        <v>1941</v>
      </c>
      <c r="K50" s="347">
        <v>2216</v>
      </c>
      <c r="L50" s="347">
        <v>2571</v>
      </c>
      <c r="M50" s="348">
        <v>2729</v>
      </c>
    </row>
    <row r="51" spans="2:13" ht="27.75" customHeight="1" x14ac:dyDescent="0.2">
      <c r="B51" s="1186"/>
      <c r="C51" s="1187"/>
      <c r="D51" s="106"/>
      <c r="E51" s="1190" t="s">
        <v>42</v>
      </c>
      <c r="F51" s="1190"/>
      <c r="G51" s="1190"/>
      <c r="H51" s="1191"/>
      <c r="I51" s="346">
        <v>0</v>
      </c>
      <c r="J51" s="347">
        <v>1</v>
      </c>
      <c r="K51" s="347">
        <v>0</v>
      </c>
      <c r="L51" s="347">
        <v>0</v>
      </c>
      <c r="M51" s="348">
        <v>0</v>
      </c>
    </row>
    <row r="52" spans="2:13" ht="27.75" customHeight="1" x14ac:dyDescent="0.2">
      <c r="B52" s="1188"/>
      <c r="C52" s="1189"/>
      <c r="D52" s="106"/>
      <c r="E52" s="1190" t="s">
        <v>43</v>
      </c>
      <c r="F52" s="1190"/>
      <c r="G52" s="1190"/>
      <c r="H52" s="1191"/>
      <c r="I52" s="346">
        <v>2596</v>
      </c>
      <c r="J52" s="347">
        <v>2640</v>
      </c>
      <c r="K52" s="347">
        <v>2680</v>
      </c>
      <c r="L52" s="347">
        <v>3057</v>
      </c>
      <c r="M52" s="348">
        <v>3141</v>
      </c>
    </row>
    <row r="53" spans="2:13" ht="27.75" customHeight="1" thickBot="1" x14ac:dyDescent="0.25">
      <c r="B53" s="1192" t="s">
        <v>19</v>
      </c>
      <c r="C53" s="1193"/>
      <c r="D53" s="110"/>
      <c r="E53" s="1194" t="s">
        <v>44</v>
      </c>
      <c r="F53" s="1194"/>
      <c r="G53" s="1194"/>
      <c r="H53" s="1195"/>
      <c r="I53" s="349">
        <v>-362</v>
      </c>
      <c r="J53" s="350">
        <v>-556</v>
      </c>
      <c r="K53" s="350">
        <v>-757</v>
      </c>
      <c r="L53" s="350">
        <v>-1056</v>
      </c>
      <c r="M53" s="351">
        <v>-1090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AndiLSqbifie9XBXs0ZOehlCiShdAqJn1AkkSq+mHd5hOl7Ked2RBN4aEGyt8SmWbIGzsbWXma2jXjCKgxKjQ==" saltValue="tYbdlPajMICXMY5FyyS36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7"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1649</v>
      </c>
      <c r="G55" s="352">
        <v>1931</v>
      </c>
      <c r="H55" s="353">
        <v>1962</v>
      </c>
    </row>
    <row r="56" spans="2:8" ht="52.5" customHeight="1" x14ac:dyDescent="0.2">
      <c r="B56" s="122"/>
      <c r="C56" s="1213" t="s">
        <v>47</v>
      </c>
      <c r="D56" s="1213"/>
      <c r="E56" s="1214"/>
      <c r="F56" s="354">
        <v>127</v>
      </c>
      <c r="G56" s="354">
        <v>128</v>
      </c>
      <c r="H56" s="355">
        <v>140</v>
      </c>
    </row>
    <row r="57" spans="2:8" ht="53.25" customHeight="1" x14ac:dyDescent="0.2">
      <c r="B57" s="122"/>
      <c r="C57" s="1215" t="s">
        <v>48</v>
      </c>
      <c r="D57" s="1215"/>
      <c r="E57" s="1216"/>
      <c r="F57" s="356">
        <v>360</v>
      </c>
      <c r="G57" s="356">
        <v>428</v>
      </c>
      <c r="H57" s="357">
        <v>540</v>
      </c>
    </row>
    <row r="58" spans="2:8" ht="45.75" customHeight="1" x14ac:dyDescent="0.2">
      <c r="B58" s="123"/>
      <c r="C58" s="1203" t="s">
        <v>547</v>
      </c>
      <c r="D58" s="1204"/>
      <c r="E58" s="1205"/>
      <c r="F58" s="358">
        <v>100</v>
      </c>
      <c r="G58" s="358">
        <v>150</v>
      </c>
      <c r="H58" s="359">
        <v>200</v>
      </c>
    </row>
    <row r="59" spans="2:8" ht="45.75" customHeight="1" x14ac:dyDescent="0.2">
      <c r="B59" s="123"/>
      <c r="C59" s="1203" t="s">
        <v>548</v>
      </c>
      <c r="D59" s="1204"/>
      <c r="E59" s="1205"/>
      <c r="F59" s="358">
        <v>153</v>
      </c>
      <c r="G59" s="358">
        <v>153</v>
      </c>
      <c r="H59" s="359">
        <v>189</v>
      </c>
    </row>
    <row r="60" spans="2:8" ht="45.75" customHeight="1" x14ac:dyDescent="0.2">
      <c r="B60" s="123"/>
      <c r="C60" s="1203" t="s">
        <v>549</v>
      </c>
      <c r="D60" s="1204"/>
      <c r="E60" s="1205"/>
      <c r="F60" s="358">
        <v>38</v>
      </c>
      <c r="G60" s="358">
        <v>56</v>
      </c>
      <c r="H60" s="359">
        <v>79</v>
      </c>
    </row>
    <row r="61" spans="2:8" ht="45.75" customHeight="1" x14ac:dyDescent="0.2">
      <c r="B61" s="123"/>
      <c r="C61" s="1203" t="s">
        <v>550</v>
      </c>
      <c r="D61" s="1204"/>
      <c r="E61" s="1205"/>
      <c r="F61" s="358">
        <v>49</v>
      </c>
      <c r="G61" s="358">
        <v>49</v>
      </c>
      <c r="H61" s="359">
        <v>49</v>
      </c>
    </row>
    <row r="62" spans="2:8" ht="45.75" customHeight="1" thickBot="1" x14ac:dyDescent="0.25">
      <c r="B62" s="124"/>
      <c r="C62" s="1206" t="s">
        <v>551</v>
      </c>
      <c r="D62" s="1207"/>
      <c r="E62" s="1208"/>
      <c r="F62" s="360">
        <v>10</v>
      </c>
      <c r="G62" s="360">
        <v>10</v>
      </c>
      <c r="H62" s="361">
        <v>10</v>
      </c>
    </row>
    <row r="63" spans="2:8" ht="52.5" customHeight="1" thickBot="1" x14ac:dyDescent="0.25">
      <c r="B63" s="125"/>
      <c r="C63" s="1209" t="s">
        <v>49</v>
      </c>
      <c r="D63" s="1209"/>
      <c r="E63" s="1210"/>
      <c r="F63" s="362">
        <v>2136</v>
      </c>
      <c r="G63" s="362">
        <v>2488</v>
      </c>
      <c r="H63" s="363">
        <v>2642</v>
      </c>
    </row>
    <row r="64" spans="2:8" ht="13.2" x14ac:dyDescent="0.2"/>
  </sheetData>
  <sheetProtection algorithmName="SHA-512" hashValue="EeI/RlLBvix9UBnDcfO1yKg7083GkDZTnQLNZYS9/ayvIu4RjOO5bvOhjb66VrFefzGAvgh+Px0zHdCT6WlFwQ==" saltValue="02jgHmsO3gugT2nYIneo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130274</v>
      </c>
      <c r="E3" s="144"/>
      <c r="F3" s="145">
        <v>301035</v>
      </c>
      <c r="G3" s="146"/>
      <c r="H3" s="147"/>
    </row>
    <row r="4" spans="1:8" x14ac:dyDescent="0.2">
      <c r="A4" s="148"/>
      <c r="B4" s="149"/>
      <c r="C4" s="150"/>
      <c r="D4" s="151">
        <v>91415</v>
      </c>
      <c r="E4" s="152"/>
      <c r="F4" s="153">
        <v>154376</v>
      </c>
      <c r="G4" s="154"/>
      <c r="H4" s="155"/>
    </row>
    <row r="5" spans="1:8" x14ac:dyDescent="0.2">
      <c r="A5" s="136" t="s">
        <v>520</v>
      </c>
      <c r="B5" s="141"/>
      <c r="C5" s="142"/>
      <c r="D5" s="143">
        <v>230020</v>
      </c>
      <c r="E5" s="144"/>
      <c r="F5" s="145">
        <v>277467</v>
      </c>
      <c r="G5" s="146"/>
      <c r="H5" s="147"/>
    </row>
    <row r="6" spans="1:8" x14ac:dyDescent="0.2">
      <c r="A6" s="148"/>
      <c r="B6" s="149"/>
      <c r="C6" s="150"/>
      <c r="D6" s="151">
        <v>65641</v>
      </c>
      <c r="E6" s="152"/>
      <c r="F6" s="153">
        <v>128378</v>
      </c>
      <c r="G6" s="154"/>
      <c r="H6" s="155"/>
    </row>
    <row r="7" spans="1:8" x14ac:dyDescent="0.2">
      <c r="A7" s="136" t="s">
        <v>521</v>
      </c>
      <c r="B7" s="141"/>
      <c r="C7" s="142"/>
      <c r="D7" s="143">
        <v>99082</v>
      </c>
      <c r="E7" s="144"/>
      <c r="F7" s="145">
        <v>282256</v>
      </c>
      <c r="G7" s="146"/>
      <c r="H7" s="147"/>
    </row>
    <row r="8" spans="1:8" x14ac:dyDescent="0.2">
      <c r="A8" s="148"/>
      <c r="B8" s="149"/>
      <c r="C8" s="150"/>
      <c r="D8" s="151">
        <v>32192</v>
      </c>
      <c r="E8" s="152"/>
      <c r="F8" s="153">
        <v>145453</v>
      </c>
      <c r="G8" s="154"/>
      <c r="H8" s="155"/>
    </row>
    <row r="9" spans="1:8" x14ac:dyDescent="0.2">
      <c r="A9" s="136" t="s">
        <v>522</v>
      </c>
      <c r="B9" s="141"/>
      <c r="C9" s="142"/>
      <c r="D9" s="143">
        <v>242495</v>
      </c>
      <c r="E9" s="144"/>
      <c r="F9" s="145">
        <v>295341</v>
      </c>
      <c r="G9" s="146"/>
      <c r="H9" s="147"/>
    </row>
    <row r="10" spans="1:8" x14ac:dyDescent="0.2">
      <c r="A10" s="148"/>
      <c r="B10" s="149"/>
      <c r="C10" s="150"/>
      <c r="D10" s="151">
        <v>41496</v>
      </c>
      <c r="E10" s="152"/>
      <c r="F10" s="153">
        <v>137402</v>
      </c>
      <c r="G10" s="154"/>
      <c r="H10" s="155"/>
    </row>
    <row r="11" spans="1:8" x14ac:dyDescent="0.2">
      <c r="A11" s="136" t="s">
        <v>523</v>
      </c>
      <c r="B11" s="141"/>
      <c r="C11" s="142"/>
      <c r="D11" s="143">
        <v>55451</v>
      </c>
      <c r="E11" s="144"/>
      <c r="F11" s="145">
        <v>292845</v>
      </c>
      <c r="G11" s="146"/>
      <c r="H11" s="147"/>
    </row>
    <row r="12" spans="1:8" x14ac:dyDescent="0.2">
      <c r="A12" s="148"/>
      <c r="B12" s="149"/>
      <c r="C12" s="156"/>
      <c r="D12" s="151">
        <v>28387</v>
      </c>
      <c r="E12" s="152"/>
      <c r="F12" s="153">
        <v>143187</v>
      </c>
      <c r="G12" s="154"/>
      <c r="H12" s="155"/>
    </row>
    <row r="13" spans="1:8" x14ac:dyDescent="0.2">
      <c r="A13" s="136"/>
      <c r="B13" s="141"/>
      <c r="C13" s="157"/>
      <c r="D13" s="158">
        <v>151464</v>
      </c>
      <c r="E13" s="159"/>
      <c r="F13" s="160">
        <v>289789</v>
      </c>
      <c r="G13" s="161"/>
      <c r="H13" s="147"/>
    </row>
    <row r="14" spans="1:8" x14ac:dyDescent="0.2">
      <c r="A14" s="148"/>
      <c r="B14" s="149"/>
      <c r="C14" s="150"/>
      <c r="D14" s="151">
        <v>51826</v>
      </c>
      <c r="E14" s="152"/>
      <c r="F14" s="153">
        <v>141759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11.49</v>
      </c>
      <c r="C19" s="162">
        <f>ROUND(VALUE(SUBSTITUTE(実質収支比率等に係る経年分析!G$48,"▲","-")),2)</f>
        <v>8.2899999999999991</v>
      </c>
      <c r="D19" s="162">
        <f>ROUND(VALUE(SUBSTITUTE(実質収支比率等に係る経年分析!H$48,"▲","-")),2)</f>
        <v>12.39</v>
      </c>
      <c r="E19" s="162">
        <f>ROUND(VALUE(SUBSTITUTE(実質収支比率等に係る経年分析!I$48,"▲","-")),2)</f>
        <v>7.89</v>
      </c>
      <c r="F19" s="162">
        <f>ROUND(VALUE(SUBSTITUTE(実質収支比率等に係る経年分析!J$48,"▲","-")),2)</f>
        <v>12.01</v>
      </c>
    </row>
    <row r="20" spans="1:11" x14ac:dyDescent="0.2">
      <c r="A20" s="162" t="s">
        <v>53</v>
      </c>
      <c r="B20" s="162">
        <f>ROUND(VALUE(SUBSTITUTE(実質収支比率等に係る経年分析!F$47,"▲","-")),2)</f>
        <v>58.86</v>
      </c>
      <c r="C20" s="162">
        <f>ROUND(VALUE(SUBSTITUTE(実質収支比率等に係る経年分析!G$47,"▲","-")),2)</f>
        <v>64.06</v>
      </c>
      <c r="D20" s="162">
        <f>ROUND(VALUE(SUBSTITUTE(実質収支比率等に係る経年分析!H$47,"▲","-")),2)</f>
        <v>74.819999999999993</v>
      </c>
      <c r="E20" s="162">
        <f>ROUND(VALUE(SUBSTITUTE(実質収支比率等に係る経年分析!I$47,"▲","-")),2)</f>
        <v>87.89</v>
      </c>
      <c r="F20" s="162">
        <f>ROUND(VALUE(SUBSTITUTE(実質収支比率等に係る経年分析!J$47,"▲","-")),2)</f>
        <v>89.35</v>
      </c>
    </row>
    <row r="21" spans="1:11" x14ac:dyDescent="0.2">
      <c r="A21" s="162" t="s">
        <v>54</v>
      </c>
      <c r="B21" s="162">
        <f>IF(ISNUMBER(VALUE(SUBSTITUTE(実質収支比率等に係る経年分析!F$49,"▲","-"))),ROUND(VALUE(SUBSTITUTE(実質収支比率等に係る経年分析!F$49,"▲","-")),2),NA())</f>
        <v>5.2</v>
      </c>
      <c r="C21" s="162">
        <f>IF(ISNUMBER(VALUE(SUBSTITUTE(実質収支比率等に係る経年分析!G$49,"▲","-"))),ROUND(VALUE(SUBSTITUTE(実質収支比率等に係る経年分析!G$49,"▲","-")),2),NA())</f>
        <v>4.12</v>
      </c>
      <c r="D21" s="162">
        <f>IF(ISNUMBER(VALUE(SUBSTITUTE(実質収支比率等に係る経年分析!H$49,"▲","-"))),ROUND(VALUE(SUBSTITUTE(実質収支比率等に係る経年分析!H$49,"▲","-")),2),NA())</f>
        <v>8.49</v>
      </c>
      <c r="E21" s="162">
        <f>IF(ISNUMBER(VALUE(SUBSTITUTE(実質収支比率等に係る経年分析!I$49,"▲","-"))),ROUND(VALUE(SUBSTITUTE(実質収支比率等に係る経年分析!I$49,"▲","-")),2),NA())</f>
        <v>2.08</v>
      </c>
      <c r="F21" s="162">
        <f>IF(ISNUMBER(VALUE(SUBSTITUTE(実質収支比率等に係る経年分析!J$49,"▲","-"))),ROUND(VALUE(SUBSTITUTE(実質収支比率等に係る経年分析!J$49,"▲","-")),2),NA())</f>
        <v>1.57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0.97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介護保険特別会計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基幹水利施設管理特別会計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国民健康保険（診療施設勘定）特別会計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f>IF(ROUND(VALUE(SUBSTITUTE(連結実質赤字比率に係る赤字・黒字の構成分析!H$38,"▲", "-")), 2) &lt; 0, ABS(ROUND(VALUE(SUBSTITUTE(連結実質赤字比率に係る赤字・黒字の構成分析!H$38,"▲", "-")), 2)), NA())</f>
        <v>0.42</v>
      </c>
      <c r="G32" s="163" t="e">
        <f>IF(ROUND(VALUE(SUBSTITUTE(連結実質赤字比率に係る赤字・黒字の構成分析!H$38,"▲", "-")), 2) &gt;= 0, ABS(ROUND(VALUE(SUBSTITUTE(連結実質赤字比率に係る赤字・黒字の構成分析!H$38,"▲", "-")), 2)), NA())</f>
        <v>#N/A</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2">
      <c r="A34" s="163" t="str">
        <f>IF(連結実質赤字比率に係る赤字・黒字の構成分析!C$36="",NA(),連結実質赤字比率に係る赤字・黒字の構成分析!C$36)</f>
        <v>国民健康保険（事業勘定）特別会計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0.12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0.24</v>
      </c>
    </row>
    <row r="35" spans="1:16" x14ac:dyDescent="0.2">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4.2699999999999996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11.49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8.2899999999999991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12.39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7.88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245</v>
      </c>
      <c r="E42" s="164"/>
      <c r="F42" s="164"/>
      <c r="G42" s="164">
        <f>'実質公債費比率（分子）の構造'!L$52</f>
        <v>264</v>
      </c>
      <c r="H42" s="164"/>
      <c r="I42" s="164"/>
      <c r="J42" s="164">
        <f>'実質公債費比率（分子）の構造'!M$52</f>
        <v>259</v>
      </c>
      <c r="K42" s="164"/>
      <c r="L42" s="164"/>
      <c r="M42" s="164">
        <f>'実質公債費比率（分子）の構造'!N$52</f>
        <v>266</v>
      </c>
      <c r="N42" s="164"/>
      <c r="O42" s="164"/>
      <c r="P42" s="164">
        <f>'実質公債費比率（分子）の構造'!O$52</f>
        <v>227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12</v>
      </c>
      <c r="C45" s="164"/>
      <c r="D45" s="164"/>
      <c r="E45" s="164">
        <f>'実質公債費比率（分子）の構造'!L$49</f>
        <v>10</v>
      </c>
      <c r="F45" s="164"/>
      <c r="G45" s="164"/>
      <c r="H45" s="164">
        <f>'実質公債費比率（分子）の構造'!M$49</f>
        <v>10</v>
      </c>
      <c r="I45" s="164"/>
      <c r="J45" s="164"/>
      <c r="K45" s="164">
        <f>'実質公債費比率（分子）の構造'!N$49</f>
        <v>8</v>
      </c>
      <c r="L45" s="164"/>
      <c r="M45" s="164"/>
      <c r="N45" s="164">
        <f>'実質公債費比率（分子）の構造'!O$49</f>
        <v>10</v>
      </c>
      <c r="O45" s="164"/>
      <c r="P45" s="164"/>
    </row>
    <row r="46" spans="1:16" x14ac:dyDescent="0.2">
      <c r="A46" s="164" t="s">
        <v>64</v>
      </c>
      <c r="B46" s="164">
        <f>'実質公債費比率（分子）の構造'!K$48</f>
        <v>93</v>
      </c>
      <c r="C46" s="164"/>
      <c r="D46" s="164"/>
      <c r="E46" s="164">
        <f>'実質公債費比率（分子）の構造'!L$48</f>
        <v>89</v>
      </c>
      <c r="F46" s="164"/>
      <c r="G46" s="164"/>
      <c r="H46" s="164">
        <f>'実質公債費比率（分子）の構造'!M$48</f>
        <v>87</v>
      </c>
      <c r="I46" s="164"/>
      <c r="J46" s="164"/>
      <c r="K46" s="164">
        <f>'実質公債費比率（分子）の構造'!N$48</f>
        <v>80</v>
      </c>
      <c r="L46" s="164"/>
      <c r="M46" s="164"/>
      <c r="N46" s="164">
        <f>'実質公債費比率（分子）の構造'!O$48</f>
        <v>74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217</v>
      </c>
      <c r="C49" s="164"/>
      <c r="D49" s="164"/>
      <c r="E49" s="164">
        <f>'実質公債費比率（分子）の構造'!L$45</f>
        <v>237</v>
      </c>
      <c r="F49" s="164"/>
      <c r="G49" s="164"/>
      <c r="H49" s="164">
        <f>'実質公債費比率（分子）の構造'!M$45</f>
        <v>236</v>
      </c>
      <c r="I49" s="164"/>
      <c r="J49" s="164"/>
      <c r="K49" s="164">
        <f>'実質公債費比率（分子）の構造'!N$45</f>
        <v>247</v>
      </c>
      <c r="L49" s="164"/>
      <c r="M49" s="164"/>
      <c r="N49" s="164">
        <f>'実質公債費比率（分子）の構造'!O$45</f>
        <v>243</v>
      </c>
      <c r="O49" s="164"/>
      <c r="P49" s="164"/>
    </row>
    <row r="50" spans="1:16" x14ac:dyDescent="0.2">
      <c r="A50" s="164" t="s">
        <v>67</v>
      </c>
      <c r="B50" s="164" t="e">
        <f>NA()</f>
        <v>#N/A</v>
      </c>
      <c r="C50" s="164">
        <f>IF(ISNUMBER('実質公債費比率（分子）の構造'!K$53),'実質公債費比率（分子）の構造'!K$53,NA())</f>
        <v>77</v>
      </c>
      <c r="D50" s="164" t="e">
        <f>NA()</f>
        <v>#N/A</v>
      </c>
      <c r="E50" s="164" t="e">
        <f>NA()</f>
        <v>#N/A</v>
      </c>
      <c r="F50" s="164">
        <f>IF(ISNUMBER('実質公債費比率（分子）の構造'!L$53),'実質公債費比率（分子）の構造'!L$53,NA())</f>
        <v>72</v>
      </c>
      <c r="G50" s="164" t="e">
        <f>NA()</f>
        <v>#N/A</v>
      </c>
      <c r="H50" s="164" t="e">
        <f>NA()</f>
        <v>#N/A</v>
      </c>
      <c r="I50" s="164">
        <f>IF(ISNUMBER('実質公債費比率（分子）の構造'!M$53),'実質公債費比率（分子）の構造'!M$53,NA())</f>
        <v>74</v>
      </c>
      <c r="J50" s="164" t="e">
        <f>NA()</f>
        <v>#N/A</v>
      </c>
      <c r="K50" s="164" t="e">
        <f>NA()</f>
        <v>#N/A</v>
      </c>
      <c r="L50" s="164">
        <f>IF(ISNUMBER('実質公債費比率（分子）の構造'!N$53),'実質公債費比率（分子）の構造'!N$53,NA())</f>
        <v>69</v>
      </c>
      <c r="M50" s="164" t="e">
        <f>NA()</f>
        <v>#N/A</v>
      </c>
      <c r="N50" s="164" t="e">
        <f>NA()</f>
        <v>#N/A</v>
      </c>
      <c r="O50" s="164">
        <f>IF(ISNUMBER('実質公債費比率（分子）の構造'!O$53),'実質公債費比率（分子）の構造'!O$53,NA())</f>
        <v>100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2596</v>
      </c>
      <c r="E56" s="163"/>
      <c r="F56" s="163"/>
      <c r="G56" s="163">
        <f>'将来負担比率（分子）の構造'!J$52</f>
        <v>2640</v>
      </c>
      <c r="H56" s="163"/>
      <c r="I56" s="163"/>
      <c r="J56" s="163">
        <f>'将来負担比率（分子）の構造'!K$52</f>
        <v>2680</v>
      </c>
      <c r="K56" s="163"/>
      <c r="L56" s="163"/>
      <c r="M56" s="163">
        <f>'将来負担比率（分子）の構造'!L$52</f>
        <v>3057</v>
      </c>
      <c r="N56" s="163"/>
      <c r="O56" s="163"/>
      <c r="P56" s="163">
        <f>'将来負担比率（分子）の構造'!M$52</f>
        <v>3141</v>
      </c>
    </row>
    <row r="57" spans="1:16" x14ac:dyDescent="0.2">
      <c r="A57" s="163" t="s">
        <v>42</v>
      </c>
      <c r="B57" s="163"/>
      <c r="C57" s="163"/>
      <c r="D57" s="163">
        <f>'将来負担比率（分子）の構造'!I$51</f>
        <v>0</v>
      </c>
      <c r="E57" s="163"/>
      <c r="F57" s="163"/>
      <c r="G57" s="163">
        <f>'将来負担比率（分子）の構造'!J$51</f>
        <v>1</v>
      </c>
      <c r="H57" s="163"/>
      <c r="I57" s="163"/>
      <c r="J57" s="163">
        <f>'将来負担比率（分子）の構造'!K$51</f>
        <v>0</v>
      </c>
      <c r="K57" s="163"/>
      <c r="L57" s="163"/>
      <c r="M57" s="163">
        <f>'将来負担比率（分子）の構造'!L$51</f>
        <v>0</v>
      </c>
      <c r="N57" s="163"/>
      <c r="O57" s="163"/>
      <c r="P57" s="163">
        <f>'将来負担比率（分子）の構造'!M$51</f>
        <v>0</v>
      </c>
    </row>
    <row r="58" spans="1:16" x14ac:dyDescent="0.2">
      <c r="A58" s="163" t="s">
        <v>41</v>
      </c>
      <c r="B58" s="163"/>
      <c r="C58" s="163"/>
      <c r="D58" s="163">
        <f>'将来負担比率（分子）の構造'!I$50</f>
        <v>1627</v>
      </c>
      <c r="E58" s="163"/>
      <c r="F58" s="163"/>
      <c r="G58" s="163">
        <f>'将来負担比率（分子）の構造'!J$50</f>
        <v>1941</v>
      </c>
      <c r="H58" s="163"/>
      <c r="I58" s="163"/>
      <c r="J58" s="163">
        <f>'将来負担比率（分子）の構造'!K$50</f>
        <v>2216</v>
      </c>
      <c r="K58" s="163"/>
      <c r="L58" s="163"/>
      <c r="M58" s="163">
        <f>'将来負担比率（分子）の構造'!L$50</f>
        <v>2571</v>
      </c>
      <c r="N58" s="163"/>
      <c r="O58" s="163"/>
      <c r="P58" s="163">
        <f>'将来負担比率（分子）の構造'!M$50</f>
        <v>2729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653</v>
      </c>
      <c r="C62" s="163"/>
      <c r="D62" s="163"/>
      <c r="E62" s="163">
        <f>'将来負担比率（分子）の構造'!J$45</f>
        <v>604</v>
      </c>
      <c r="F62" s="163"/>
      <c r="G62" s="163"/>
      <c r="H62" s="163">
        <f>'将来負担比率（分子）の構造'!K$45</f>
        <v>543</v>
      </c>
      <c r="I62" s="163"/>
      <c r="J62" s="163"/>
      <c r="K62" s="163">
        <f>'将来負担比率（分子）の構造'!L$45</f>
        <v>549</v>
      </c>
      <c r="L62" s="163"/>
      <c r="M62" s="163"/>
      <c r="N62" s="163">
        <f>'将来負担比率（分子）の構造'!M$45</f>
        <v>478</v>
      </c>
      <c r="O62" s="163"/>
      <c r="P62" s="163"/>
    </row>
    <row r="63" spans="1:16" x14ac:dyDescent="0.2">
      <c r="A63" s="163" t="s">
        <v>34</v>
      </c>
      <c r="B63" s="163">
        <f>'将来負担比率（分子）の構造'!I$44</f>
        <v>96</v>
      </c>
      <c r="C63" s="163"/>
      <c r="D63" s="163"/>
      <c r="E63" s="163">
        <f>'将来負担比率（分子）の構造'!J$44</f>
        <v>60</v>
      </c>
      <c r="F63" s="163"/>
      <c r="G63" s="163"/>
      <c r="H63" s="163">
        <f>'将来負担比率（分子）の構造'!K$44</f>
        <v>63</v>
      </c>
      <c r="I63" s="163"/>
      <c r="J63" s="163"/>
      <c r="K63" s="163">
        <f>'将来負担比率（分子）の構造'!L$44</f>
        <v>60</v>
      </c>
      <c r="L63" s="163"/>
      <c r="M63" s="163"/>
      <c r="N63" s="163">
        <f>'将来負担比率（分子）の構造'!M$44</f>
        <v>61</v>
      </c>
      <c r="O63" s="163"/>
      <c r="P63" s="163"/>
    </row>
    <row r="64" spans="1:16" x14ac:dyDescent="0.2">
      <c r="A64" s="163" t="s">
        <v>33</v>
      </c>
      <c r="B64" s="163">
        <f>'将来負担比率（分子）の構造'!I$43</f>
        <v>816</v>
      </c>
      <c r="C64" s="163"/>
      <c r="D64" s="163"/>
      <c r="E64" s="163">
        <f>'将来負担比率（分子）の構造'!J$43</f>
        <v>968</v>
      </c>
      <c r="F64" s="163"/>
      <c r="G64" s="163"/>
      <c r="H64" s="163">
        <f>'将来負担比率（分子）の構造'!K$43</f>
        <v>1286</v>
      </c>
      <c r="I64" s="163"/>
      <c r="J64" s="163"/>
      <c r="K64" s="163">
        <f>'将来負担比率（分子）の構造'!L$43</f>
        <v>1301</v>
      </c>
      <c r="L64" s="163"/>
      <c r="M64" s="163"/>
      <c r="N64" s="163">
        <f>'将来負担比率（分子）の構造'!M$43</f>
        <v>1519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2296</v>
      </c>
      <c r="C66" s="163"/>
      <c r="D66" s="163"/>
      <c r="E66" s="163">
        <f>'将来負担比率（分子）の構造'!J$41</f>
        <v>2393</v>
      </c>
      <c r="F66" s="163"/>
      <c r="G66" s="163"/>
      <c r="H66" s="163">
        <f>'将来負担比率（分子）の構造'!K$41</f>
        <v>2247</v>
      </c>
      <c r="I66" s="163"/>
      <c r="J66" s="163"/>
      <c r="K66" s="163">
        <f>'将来負担比率（分子）の構造'!L$41</f>
        <v>2662</v>
      </c>
      <c r="L66" s="163"/>
      <c r="M66" s="163"/>
      <c r="N66" s="163">
        <f>'将来負担比率（分子）の構造'!M$41</f>
        <v>2722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1649</v>
      </c>
      <c r="C72" s="167">
        <f>基金残高に係る経年分析!G55</f>
        <v>1931</v>
      </c>
      <c r="D72" s="167">
        <f>基金残高に係る経年分析!H55</f>
        <v>1962</v>
      </c>
    </row>
    <row r="73" spans="1:16" x14ac:dyDescent="0.2">
      <c r="A73" s="166" t="s">
        <v>74</v>
      </c>
      <c r="B73" s="167">
        <f>基金残高に係る経年分析!F56</f>
        <v>127</v>
      </c>
      <c r="C73" s="167">
        <f>基金残高に係る経年分析!G56</f>
        <v>128</v>
      </c>
      <c r="D73" s="167">
        <f>基金残高に係る経年分析!H56</f>
        <v>140</v>
      </c>
    </row>
    <row r="74" spans="1:16" x14ac:dyDescent="0.2">
      <c r="A74" s="166" t="s">
        <v>75</v>
      </c>
      <c r="B74" s="167">
        <f>基金残高に係る経年分析!F57</f>
        <v>360</v>
      </c>
      <c r="C74" s="167">
        <f>基金残高に係る経年分析!G57</f>
        <v>428</v>
      </c>
      <c r="D74" s="167">
        <f>基金残高に係る経年分析!H57</f>
        <v>540</v>
      </c>
    </row>
  </sheetData>
  <sheetProtection algorithmName="SHA-512" hashValue="hGthlpHnRQmBTDVTrSkBLUa6z94o5m2cwFRAM1WcDNjQTZTc1A0QcL9K0SXedb9hkwfG1HfA42dHKzrY+IHLFA==" saltValue="m5+FfgUuMWByWYWPm+q4T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6"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414072</v>
      </c>
      <c r="S5" s="677"/>
      <c r="T5" s="677"/>
      <c r="U5" s="677"/>
      <c r="V5" s="677"/>
      <c r="W5" s="677"/>
      <c r="X5" s="677"/>
      <c r="Y5" s="702"/>
      <c r="Z5" s="715">
        <v>11.5</v>
      </c>
      <c r="AA5" s="715"/>
      <c r="AB5" s="715"/>
      <c r="AC5" s="715"/>
      <c r="AD5" s="716">
        <v>414072</v>
      </c>
      <c r="AE5" s="716"/>
      <c r="AF5" s="716"/>
      <c r="AG5" s="716"/>
      <c r="AH5" s="716"/>
      <c r="AI5" s="716"/>
      <c r="AJ5" s="716"/>
      <c r="AK5" s="716"/>
      <c r="AL5" s="703">
        <v>18.7</v>
      </c>
      <c r="AM5" s="685"/>
      <c r="AN5" s="685"/>
      <c r="AO5" s="704"/>
      <c r="AP5" s="679" t="s">
        <v>216</v>
      </c>
      <c r="AQ5" s="680"/>
      <c r="AR5" s="680"/>
      <c r="AS5" s="680"/>
      <c r="AT5" s="680"/>
      <c r="AU5" s="680"/>
      <c r="AV5" s="680"/>
      <c r="AW5" s="680"/>
      <c r="AX5" s="680"/>
      <c r="AY5" s="680"/>
      <c r="AZ5" s="680"/>
      <c r="BA5" s="680"/>
      <c r="BB5" s="680"/>
      <c r="BC5" s="680"/>
      <c r="BD5" s="680"/>
      <c r="BE5" s="680"/>
      <c r="BF5" s="681"/>
      <c r="BG5" s="621">
        <v>414072</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51119</v>
      </c>
      <c r="S6" s="622"/>
      <c r="T6" s="622"/>
      <c r="U6" s="622"/>
      <c r="V6" s="622"/>
      <c r="W6" s="622"/>
      <c r="X6" s="622"/>
      <c r="Y6" s="623"/>
      <c r="Z6" s="659">
        <v>1.4</v>
      </c>
      <c r="AA6" s="659"/>
      <c r="AB6" s="659"/>
      <c r="AC6" s="659"/>
      <c r="AD6" s="660">
        <v>51119</v>
      </c>
      <c r="AE6" s="660"/>
      <c r="AF6" s="660"/>
      <c r="AG6" s="660"/>
      <c r="AH6" s="660"/>
      <c r="AI6" s="660"/>
      <c r="AJ6" s="660"/>
      <c r="AK6" s="660"/>
      <c r="AL6" s="624">
        <v>2.2999999999999998</v>
      </c>
      <c r="AM6" s="625"/>
      <c r="AN6" s="625"/>
      <c r="AO6" s="661"/>
      <c r="AP6" s="618" t="s">
        <v>221</v>
      </c>
      <c r="AQ6" s="619"/>
      <c r="AR6" s="619"/>
      <c r="AS6" s="619"/>
      <c r="AT6" s="619"/>
      <c r="AU6" s="619"/>
      <c r="AV6" s="619"/>
      <c r="AW6" s="619"/>
      <c r="AX6" s="619"/>
      <c r="AY6" s="619"/>
      <c r="AZ6" s="619"/>
      <c r="BA6" s="619"/>
      <c r="BB6" s="619"/>
      <c r="BC6" s="619"/>
      <c r="BD6" s="619"/>
      <c r="BE6" s="619"/>
      <c r="BF6" s="620"/>
      <c r="BG6" s="621">
        <v>414072</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49529</v>
      </c>
      <c r="CS6" s="622"/>
      <c r="CT6" s="622"/>
      <c r="CU6" s="622"/>
      <c r="CV6" s="622"/>
      <c r="CW6" s="622"/>
      <c r="CX6" s="622"/>
      <c r="CY6" s="623"/>
      <c r="CZ6" s="703">
        <v>1.5</v>
      </c>
      <c r="DA6" s="685"/>
      <c r="DB6" s="685"/>
      <c r="DC6" s="705"/>
      <c r="DD6" s="627" t="s">
        <v>122</v>
      </c>
      <c r="DE6" s="622"/>
      <c r="DF6" s="622"/>
      <c r="DG6" s="622"/>
      <c r="DH6" s="622"/>
      <c r="DI6" s="622"/>
      <c r="DJ6" s="622"/>
      <c r="DK6" s="622"/>
      <c r="DL6" s="622"/>
      <c r="DM6" s="622"/>
      <c r="DN6" s="622"/>
      <c r="DO6" s="622"/>
      <c r="DP6" s="623"/>
      <c r="DQ6" s="627">
        <v>49529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173</v>
      </c>
      <c r="S7" s="622"/>
      <c r="T7" s="622"/>
      <c r="U7" s="622"/>
      <c r="V7" s="622"/>
      <c r="W7" s="622"/>
      <c r="X7" s="622"/>
      <c r="Y7" s="623"/>
      <c r="Z7" s="659">
        <v>0</v>
      </c>
      <c r="AA7" s="659"/>
      <c r="AB7" s="659"/>
      <c r="AC7" s="659"/>
      <c r="AD7" s="660">
        <v>173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120745</v>
      </c>
      <c r="BH7" s="622"/>
      <c r="BI7" s="622"/>
      <c r="BJ7" s="622"/>
      <c r="BK7" s="622"/>
      <c r="BL7" s="622"/>
      <c r="BM7" s="622"/>
      <c r="BN7" s="623"/>
      <c r="BO7" s="659">
        <v>29.2</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666398</v>
      </c>
      <c r="CS7" s="622"/>
      <c r="CT7" s="622"/>
      <c r="CU7" s="622"/>
      <c r="CV7" s="622"/>
      <c r="CW7" s="622"/>
      <c r="CX7" s="622"/>
      <c r="CY7" s="623"/>
      <c r="CZ7" s="659">
        <v>20.100000000000001</v>
      </c>
      <c r="DA7" s="659"/>
      <c r="DB7" s="659"/>
      <c r="DC7" s="659"/>
      <c r="DD7" s="627">
        <v>2938</v>
      </c>
      <c r="DE7" s="622"/>
      <c r="DF7" s="622"/>
      <c r="DG7" s="622"/>
      <c r="DH7" s="622"/>
      <c r="DI7" s="622"/>
      <c r="DJ7" s="622"/>
      <c r="DK7" s="622"/>
      <c r="DL7" s="622"/>
      <c r="DM7" s="622"/>
      <c r="DN7" s="622"/>
      <c r="DO7" s="622"/>
      <c r="DP7" s="623"/>
      <c r="DQ7" s="627">
        <v>519569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5125</v>
      </c>
      <c r="S8" s="622"/>
      <c r="T8" s="622"/>
      <c r="U8" s="622"/>
      <c r="V8" s="622"/>
      <c r="W8" s="622"/>
      <c r="X8" s="622"/>
      <c r="Y8" s="623"/>
      <c r="Z8" s="659">
        <v>0.1</v>
      </c>
      <c r="AA8" s="659"/>
      <c r="AB8" s="659"/>
      <c r="AC8" s="659"/>
      <c r="AD8" s="660">
        <v>5125</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4563</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688069</v>
      </c>
      <c r="CS8" s="622"/>
      <c r="CT8" s="622"/>
      <c r="CU8" s="622"/>
      <c r="CV8" s="622"/>
      <c r="CW8" s="622"/>
      <c r="CX8" s="622"/>
      <c r="CY8" s="623"/>
      <c r="CZ8" s="659">
        <v>20.7</v>
      </c>
      <c r="DA8" s="659"/>
      <c r="DB8" s="659"/>
      <c r="DC8" s="659"/>
      <c r="DD8" s="627">
        <v>2795</v>
      </c>
      <c r="DE8" s="622"/>
      <c r="DF8" s="622"/>
      <c r="DG8" s="622"/>
      <c r="DH8" s="622"/>
      <c r="DI8" s="622"/>
      <c r="DJ8" s="622"/>
      <c r="DK8" s="622"/>
      <c r="DL8" s="622"/>
      <c r="DM8" s="622"/>
      <c r="DN8" s="622"/>
      <c r="DO8" s="622"/>
      <c r="DP8" s="623"/>
      <c r="DQ8" s="627">
        <v>402036</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6738</v>
      </c>
      <c r="S9" s="622"/>
      <c r="T9" s="622"/>
      <c r="U9" s="622"/>
      <c r="V9" s="622"/>
      <c r="W9" s="622"/>
      <c r="X9" s="622"/>
      <c r="Y9" s="623"/>
      <c r="Z9" s="659">
        <v>0.2</v>
      </c>
      <c r="AA9" s="659"/>
      <c r="AB9" s="659"/>
      <c r="AC9" s="659"/>
      <c r="AD9" s="660">
        <v>6738</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96655</v>
      </c>
      <c r="BH9" s="622"/>
      <c r="BI9" s="622"/>
      <c r="BJ9" s="622"/>
      <c r="BK9" s="622"/>
      <c r="BL9" s="622"/>
      <c r="BM9" s="622"/>
      <c r="BN9" s="623"/>
      <c r="BO9" s="659">
        <v>23.3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702488</v>
      </c>
      <c r="CS9" s="622"/>
      <c r="CT9" s="622"/>
      <c r="CU9" s="622"/>
      <c r="CV9" s="622"/>
      <c r="CW9" s="622"/>
      <c r="CX9" s="622"/>
      <c r="CY9" s="623"/>
      <c r="CZ9" s="659">
        <v>21.1</v>
      </c>
      <c r="DA9" s="659"/>
      <c r="DB9" s="659"/>
      <c r="DC9" s="659"/>
      <c r="DD9" s="627">
        <v>12078</v>
      </c>
      <c r="DE9" s="622"/>
      <c r="DF9" s="622"/>
      <c r="DG9" s="622"/>
      <c r="DH9" s="622"/>
      <c r="DI9" s="622"/>
      <c r="DJ9" s="622"/>
      <c r="DK9" s="622"/>
      <c r="DL9" s="622"/>
      <c r="DM9" s="622"/>
      <c r="DN9" s="622"/>
      <c r="DO9" s="622"/>
      <c r="DP9" s="623"/>
      <c r="DQ9" s="627">
        <v>437956</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6837</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74777</v>
      </c>
      <c r="S11" s="622"/>
      <c r="T11" s="622"/>
      <c r="U11" s="622"/>
      <c r="V11" s="622"/>
      <c r="W11" s="622"/>
      <c r="X11" s="622"/>
      <c r="Y11" s="623"/>
      <c r="Z11" s="624">
        <v>2.1</v>
      </c>
      <c r="AA11" s="625"/>
      <c r="AB11" s="625"/>
      <c r="AC11" s="626"/>
      <c r="AD11" s="627">
        <v>74777</v>
      </c>
      <c r="AE11" s="622"/>
      <c r="AF11" s="622"/>
      <c r="AG11" s="622"/>
      <c r="AH11" s="622"/>
      <c r="AI11" s="622"/>
      <c r="AJ11" s="622"/>
      <c r="AK11" s="623"/>
      <c r="AL11" s="624">
        <v>3.4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12690</v>
      </c>
      <c r="BH11" s="622"/>
      <c r="BI11" s="622"/>
      <c r="BJ11" s="622"/>
      <c r="BK11" s="622"/>
      <c r="BL11" s="622"/>
      <c r="BM11" s="622"/>
      <c r="BN11" s="623"/>
      <c r="BO11" s="659">
        <v>3.1</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295782</v>
      </c>
      <c r="CS11" s="622"/>
      <c r="CT11" s="622"/>
      <c r="CU11" s="622"/>
      <c r="CV11" s="622"/>
      <c r="CW11" s="622"/>
      <c r="CX11" s="622"/>
      <c r="CY11" s="623"/>
      <c r="CZ11" s="659">
        <v>8.9</v>
      </c>
      <c r="DA11" s="659"/>
      <c r="DB11" s="659"/>
      <c r="DC11" s="659"/>
      <c r="DD11" s="627">
        <v>1608</v>
      </c>
      <c r="DE11" s="622"/>
      <c r="DF11" s="622"/>
      <c r="DG11" s="622"/>
      <c r="DH11" s="622"/>
      <c r="DI11" s="622"/>
      <c r="DJ11" s="622"/>
      <c r="DK11" s="622"/>
      <c r="DL11" s="622"/>
      <c r="DM11" s="622"/>
      <c r="DN11" s="622"/>
      <c r="DO11" s="622"/>
      <c r="DP11" s="623"/>
      <c r="DQ11" s="627">
        <v>138556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63281</v>
      </c>
      <c r="S12" s="622"/>
      <c r="T12" s="622"/>
      <c r="U12" s="622"/>
      <c r="V12" s="622"/>
      <c r="W12" s="622"/>
      <c r="X12" s="622"/>
      <c r="Y12" s="623"/>
      <c r="Z12" s="659">
        <v>1.8</v>
      </c>
      <c r="AA12" s="659"/>
      <c r="AB12" s="659"/>
      <c r="AC12" s="659"/>
      <c r="AD12" s="660">
        <v>63281</v>
      </c>
      <c r="AE12" s="660"/>
      <c r="AF12" s="660"/>
      <c r="AG12" s="660"/>
      <c r="AH12" s="660"/>
      <c r="AI12" s="660"/>
      <c r="AJ12" s="660"/>
      <c r="AK12" s="660"/>
      <c r="AL12" s="624">
        <v>2.9</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272868</v>
      </c>
      <c r="BH12" s="622"/>
      <c r="BI12" s="622"/>
      <c r="BJ12" s="622"/>
      <c r="BK12" s="622"/>
      <c r="BL12" s="622"/>
      <c r="BM12" s="622"/>
      <c r="BN12" s="623"/>
      <c r="BO12" s="659">
        <v>65.900000000000006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63817</v>
      </c>
      <c r="CS12" s="622"/>
      <c r="CT12" s="622"/>
      <c r="CU12" s="622"/>
      <c r="CV12" s="622"/>
      <c r="CW12" s="622"/>
      <c r="CX12" s="622"/>
      <c r="CY12" s="623"/>
      <c r="CZ12" s="659">
        <v>1.9</v>
      </c>
      <c r="DA12" s="659"/>
      <c r="DB12" s="659"/>
      <c r="DC12" s="659"/>
      <c r="DD12" s="627">
        <v>10772</v>
      </c>
      <c r="DE12" s="622"/>
      <c r="DF12" s="622"/>
      <c r="DG12" s="622"/>
      <c r="DH12" s="622"/>
      <c r="DI12" s="622"/>
      <c r="DJ12" s="622"/>
      <c r="DK12" s="622"/>
      <c r="DL12" s="622"/>
      <c r="DM12" s="622"/>
      <c r="DN12" s="622"/>
      <c r="DO12" s="622"/>
      <c r="DP12" s="623"/>
      <c r="DQ12" s="627">
        <v>53424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272868</v>
      </c>
      <c r="BH13" s="622"/>
      <c r="BI13" s="622"/>
      <c r="BJ13" s="622"/>
      <c r="BK13" s="622"/>
      <c r="BL13" s="622"/>
      <c r="BM13" s="622"/>
      <c r="BN13" s="623"/>
      <c r="BO13" s="659">
        <v>65.900000000000006</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168374</v>
      </c>
      <c r="CS13" s="622"/>
      <c r="CT13" s="622"/>
      <c r="CU13" s="622"/>
      <c r="CV13" s="622"/>
      <c r="CW13" s="622"/>
      <c r="CX13" s="622"/>
      <c r="CY13" s="623"/>
      <c r="CZ13" s="659">
        <v>5.0999999999999996</v>
      </c>
      <c r="DA13" s="659"/>
      <c r="DB13" s="659"/>
      <c r="DC13" s="659"/>
      <c r="DD13" s="627">
        <v>105497</v>
      </c>
      <c r="DE13" s="622"/>
      <c r="DF13" s="622"/>
      <c r="DG13" s="622"/>
      <c r="DH13" s="622"/>
      <c r="DI13" s="622"/>
      <c r="DJ13" s="622"/>
      <c r="DK13" s="622"/>
      <c r="DL13" s="622"/>
      <c r="DM13" s="622"/>
      <c r="DN13" s="622"/>
      <c r="DO13" s="622"/>
      <c r="DP13" s="623"/>
      <c r="DQ13" s="627">
        <v>78225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17815</v>
      </c>
      <c r="BH14" s="622"/>
      <c r="BI14" s="622"/>
      <c r="BJ14" s="622"/>
      <c r="BK14" s="622"/>
      <c r="BL14" s="622"/>
      <c r="BM14" s="622"/>
      <c r="BN14" s="623"/>
      <c r="BO14" s="659">
        <v>4.3</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134374</v>
      </c>
      <c r="CS14" s="622"/>
      <c r="CT14" s="622"/>
      <c r="CU14" s="622"/>
      <c r="CV14" s="622"/>
      <c r="CW14" s="622"/>
      <c r="CX14" s="622"/>
      <c r="CY14" s="623"/>
      <c r="CZ14" s="659">
        <v>4</v>
      </c>
      <c r="DA14" s="659"/>
      <c r="DB14" s="659"/>
      <c r="DC14" s="659"/>
      <c r="DD14" s="627">
        <v>8720</v>
      </c>
      <c r="DE14" s="622"/>
      <c r="DF14" s="622"/>
      <c r="DG14" s="622"/>
      <c r="DH14" s="622"/>
      <c r="DI14" s="622"/>
      <c r="DJ14" s="622"/>
      <c r="DK14" s="622"/>
      <c r="DL14" s="622"/>
      <c r="DM14" s="622"/>
      <c r="DN14" s="622"/>
      <c r="DO14" s="622"/>
      <c r="DP14" s="623"/>
      <c r="DQ14" s="627">
        <v>131851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7215</v>
      </c>
      <c r="S15" s="622"/>
      <c r="T15" s="622"/>
      <c r="U15" s="622"/>
      <c r="V15" s="622"/>
      <c r="W15" s="622"/>
      <c r="X15" s="622"/>
      <c r="Y15" s="623"/>
      <c r="Z15" s="659">
        <v>0.2</v>
      </c>
      <c r="AA15" s="659"/>
      <c r="AB15" s="659"/>
      <c r="AC15" s="659"/>
      <c r="AD15" s="660">
        <v>7215</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2644</v>
      </c>
      <c r="BH15" s="622"/>
      <c r="BI15" s="622"/>
      <c r="BJ15" s="622"/>
      <c r="BK15" s="622"/>
      <c r="BL15" s="622"/>
      <c r="BM15" s="622"/>
      <c r="BN15" s="623"/>
      <c r="BO15" s="659">
        <v>0.6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295856</v>
      </c>
      <c r="CS15" s="622"/>
      <c r="CT15" s="622"/>
      <c r="CU15" s="622"/>
      <c r="CV15" s="622"/>
      <c r="CW15" s="622"/>
      <c r="CX15" s="622"/>
      <c r="CY15" s="623"/>
      <c r="CZ15" s="659">
        <v>8.9</v>
      </c>
      <c r="DA15" s="659"/>
      <c r="DB15" s="659"/>
      <c r="DC15" s="659"/>
      <c r="DD15" s="627">
        <v>24994</v>
      </c>
      <c r="DE15" s="622"/>
      <c r="DF15" s="622"/>
      <c r="DG15" s="622"/>
      <c r="DH15" s="622"/>
      <c r="DI15" s="622"/>
      <c r="DJ15" s="622"/>
      <c r="DK15" s="622"/>
      <c r="DL15" s="622"/>
      <c r="DM15" s="622"/>
      <c r="DN15" s="622"/>
      <c r="DO15" s="622"/>
      <c r="DP15" s="623"/>
      <c r="DQ15" s="627">
        <v>281035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4952</v>
      </c>
      <c r="S16" s="622"/>
      <c r="T16" s="622"/>
      <c r="U16" s="622"/>
      <c r="V16" s="622"/>
      <c r="W16" s="622"/>
      <c r="X16" s="622"/>
      <c r="Y16" s="623"/>
      <c r="Z16" s="659">
        <v>0.1</v>
      </c>
      <c r="AA16" s="659"/>
      <c r="AB16" s="659"/>
      <c r="AC16" s="659"/>
      <c r="AD16" s="660">
        <v>4952</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14465</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6060</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11941</v>
      </c>
      <c r="S17" s="622"/>
      <c r="T17" s="622"/>
      <c r="U17" s="622"/>
      <c r="V17" s="622"/>
      <c r="W17" s="622"/>
      <c r="X17" s="622"/>
      <c r="Y17" s="623"/>
      <c r="Z17" s="659">
        <v>0.3</v>
      </c>
      <c r="AA17" s="659"/>
      <c r="AB17" s="659"/>
      <c r="AC17" s="659"/>
      <c r="AD17" s="660">
        <v>11941</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243069</v>
      </c>
      <c r="CS17" s="622"/>
      <c r="CT17" s="622"/>
      <c r="CU17" s="622"/>
      <c r="CV17" s="622"/>
      <c r="CW17" s="622"/>
      <c r="CX17" s="622"/>
      <c r="CY17" s="623"/>
      <c r="CZ17" s="659">
        <v>7.3</v>
      </c>
      <c r="DA17" s="659"/>
      <c r="DB17" s="659"/>
      <c r="DC17" s="659"/>
      <c r="DD17" s="627" t="s">
        <v>122</v>
      </c>
      <c r="DE17" s="622"/>
      <c r="DF17" s="622"/>
      <c r="DG17" s="622"/>
      <c r="DH17" s="622"/>
      <c r="DI17" s="622"/>
      <c r="DJ17" s="622"/>
      <c r="DK17" s="622"/>
      <c r="DL17" s="622"/>
      <c r="DM17" s="622"/>
      <c r="DN17" s="622"/>
      <c r="DO17" s="622"/>
      <c r="DP17" s="623"/>
      <c r="DQ17" s="627">
        <v>243069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303</v>
      </c>
      <c r="S18" s="622"/>
      <c r="T18" s="622"/>
      <c r="U18" s="622"/>
      <c r="V18" s="622"/>
      <c r="W18" s="622"/>
      <c r="X18" s="622"/>
      <c r="Y18" s="623"/>
      <c r="Z18" s="659">
        <v>0</v>
      </c>
      <c r="AA18" s="659"/>
      <c r="AB18" s="659"/>
      <c r="AC18" s="659"/>
      <c r="AD18" s="660">
        <v>303</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11638</v>
      </c>
      <c r="S19" s="622"/>
      <c r="T19" s="622"/>
      <c r="U19" s="622"/>
      <c r="V19" s="622"/>
      <c r="W19" s="622"/>
      <c r="X19" s="622"/>
      <c r="Y19" s="623"/>
      <c r="Z19" s="659">
        <v>0.3</v>
      </c>
      <c r="AA19" s="659"/>
      <c r="AB19" s="659"/>
      <c r="AC19" s="659"/>
      <c r="AD19" s="660">
        <v>11638</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3322221</v>
      </c>
      <c r="CS20" s="622"/>
      <c r="CT20" s="622"/>
      <c r="CU20" s="622"/>
      <c r="CV20" s="622"/>
      <c r="CW20" s="622"/>
      <c r="CX20" s="622"/>
      <c r="CY20" s="623"/>
      <c r="CZ20" s="659">
        <v>100</v>
      </c>
      <c r="DA20" s="659"/>
      <c r="DB20" s="659"/>
      <c r="DC20" s="659"/>
      <c r="DD20" s="627">
        <v>169402</v>
      </c>
      <c r="DE20" s="622"/>
      <c r="DF20" s="622"/>
      <c r="DG20" s="622"/>
      <c r="DH20" s="622"/>
      <c r="DI20" s="622"/>
      <c r="DJ20" s="622"/>
      <c r="DK20" s="622"/>
      <c r="DL20" s="622"/>
      <c r="DM20" s="622"/>
      <c r="DN20" s="622"/>
      <c r="DO20" s="622"/>
      <c r="DP20" s="623"/>
      <c r="DQ20" s="627">
        <v>2341310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1801854</v>
      </c>
      <c r="S21" s="622"/>
      <c r="T21" s="622"/>
      <c r="U21" s="622"/>
      <c r="V21" s="622"/>
      <c r="W21" s="622"/>
      <c r="X21" s="622"/>
      <c r="Y21" s="623"/>
      <c r="Z21" s="659">
        <v>49.9</v>
      </c>
      <c r="AA21" s="659"/>
      <c r="AB21" s="659"/>
      <c r="AC21" s="659"/>
      <c r="AD21" s="660">
        <v>1576171</v>
      </c>
      <c r="AE21" s="660"/>
      <c r="AF21" s="660"/>
      <c r="AG21" s="660"/>
      <c r="AH21" s="660"/>
      <c r="AI21" s="660"/>
      <c r="AJ21" s="660"/>
      <c r="AK21" s="660"/>
      <c r="AL21" s="624">
        <v>71.099999999999994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1576171</v>
      </c>
      <c r="S22" s="622"/>
      <c r="T22" s="622"/>
      <c r="U22" s="622"/>
      <c r="V22" s="622"/>
      <c r="W22" s="622"/>
      <c r="X22" s="622"/>
      <c r="Y22" s="623"/>
      <c r="Z22" s="659">
        <v>43.6</v>
      </c>
      <c r="AA22" s="659"/>
      <c r="AB22" s="659"/>
      <c r="AC22" s="659"/>
      <c r="AD22" s="660">
        <v>1576171</v>
      </c>
      <c r="AE22" s="660"/>
      <c r="AF22" s="660"/>
      <c r="AG22" s="660"/>
      <c r="AH22" s="660"/>
      <c r="AI22" s="660"/>
      <c r="AJ22" s="660"/>
      <c r="AK22" s="660"/>
      <c r="AL22" s="624">
        <v>71.099999999999994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225683</v>
      </c>
      <c r="S23" s="622"/>
      <c r="T23" s="622"/>
      <c r="U23" s="622"/>
      <c r="V23" s="622"/>
      <c r="W23" s="622"/>
      <c r="X23" s="622"/>
      <c r="Y23" s="623"/>
      <c r="Z23" s="659">
        <v>6.2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1213738</v>
      </c>
      <c r="CS24" s="677"/>
      <c r="CT24" s="677"/>
      <c r="CU24" s="677"/>
      <c r="CV24" s="677"/>
      <c r="CW24" s="677"/>
      <c r="CX24" s="677"/>
      <c r="CY24" s="702"/>
      <c r="CZ24" s="703">
        <v>36.5</v>
      </c>
      <c r="DA24" s="685"/>
      <c r="DB24" s="685"/>
      <c r="DC24" s="705"/>
      <c r="DD24" s="701">
        <v>996166</v>
      </c>
      <c r="DE24" s="677"/>
      <c r="DF24" s="677"/>
      <c r="DG24" s="677"/>
      <c r="DH24" s="677"/>
      <c r="DI24" s="677"/>
      <c r="DJ24" s="677"/>
      <c r="DK24" s="702"/>
      <c r="DL24" s="701">
        <v>932711</v>
      </c>
      <c r="DM24" s="677"/>
      <c r="DN24" s="677"/>
      <c r="DO24" s="677"/>
      <c r="DP24" s="677"/>
      <c r="DQ24" s="677"/>
      <c r="DR24" s="677"/>
      <c r="DS24" s="677"/>
      <c r="DT24" s="677"/>
      <c r="DU24" s="677"/>
      <c r="DV24" s="702"/>
      <c r="DW24" s="703">
        <v>42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2441247</v>
      </c>
      <c r="S25" s="622"/>
      <c r="T25" s="622"/>
      <c r="U25" s="622"/>
      <c r="V25" s="622"/>
      <c r="W25" s="622"/>
      <c r="X25" s="622"/>
      <c r="Y25" s="623"/>
      <c r="Z25" s="659">
        <v>67.599999999999994</v>
      </c>
      <c r="AA25" s="659"/>
      <c r="AB25" s="659"/>
      <c r="AC25" s="659"/>
      <c r="AD25" s="660">
        <v>2215564</v>
      </c>
      <c r="AE25" s="660"/>
      <c r="AF25" s="660"/>
      <c r="AG25" s="660"/>
      <c r="AH25" s="660"/>
      <c r="AI25" s="660"/>
      <c r="AJ25" s="660"/>
      <c r="AK25" s="660"/>
      <c r="AL25" s="624">
        <v>99.9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775584</v>
      </c>
      <c r="CS25" s="634"/>
      <c r="CT25" s="634"/>
      <c r="CU25" s="634"/>
      <c r="CV25" s="634"/>
      <c r="CW25" s="634"/>
      <c r="CX25" s="634"/>
      <c r="CY25" s="635"/>
      <c r="CZ25" s="624">
        <v>23.3</v>
      </c>
      <c r="DA25" s="636"/>
      <c r="DB25" s="636"/>
      <c r="DC25" s="637"/>
      <c r="DD25" s="627">
        <v>713676</v>
      </c>
      <c r="DE25" s="634"/>
      <c r="DF25" s="634"/>
      <c r="DG25" s="634"/>
      <c r="DH25" s="634"/>
      <c r="DI25" s="634"/>
      <c r="DJ25" s="634"/>
      <c r="DK25" s="635"/>
      <c r="DL25" s="627">
        <v>650221</v>
      </c>
      <c r="DM25" s="634"/>
      <c r="DN25" s="634"/>
      <c r="DO25" s="634"/>
      <c r="DP25" s="634"/>
      <c r="DQ25" s="634"/>
      <c r="DR25" s="634"/>
      <c r="DS25" s="634"/>
      <c r="DT25" s="634"/>
      <c r="DU25" s="634"/>
      <c r="DV25" s="635"/>
      <c r="DW25" s="624">
        <v>29.3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503</v>
      </c>
      <c r="S26" s="622"/>
      <c r="T26" s="622"/>
      <c r="U26" s="622"/>
      <c r="V26" s="622"/>
      <c r="W26" s="622"/>
      <c r="X26" s="622"/>
      <c r="Y26" s="623"/>
      <c r="Z26" s="659">
        <v>0</v>
      </c>
      <c r="AA26" s="659"/>
      <c r="AB26" s="659"/>
      <c r="AC26" s="659"/>
      <c r="AD26" s="660">
        <v>503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469691</v>
      </c>
      <c r="CS26" s="622"/>
      <c r="CT26" s="622"/>
      <c r="CU26" s="622"/>
      <c r="CV26" s="622"/>
      <c r="CW26" s="622"/>
      <c r="CX26" s="622"/>
      <c r="CY26" s="623"/>
      <c r="CZ26" s="624">
        <v>14.1</v>
      </c>
      <c r="DA26" s="636"/>
      <c r="DB26" s="636"/>
      <c r="DC26" s="637"/>
      <c r="DD26" s="627">
        <v>423648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41278</v>
      </c>
      <c r="S27" s="622"/>
      <c r="T27" s="622"/>
      <c r="U27" s="622"/>
      <c r="V27" s="622"/>
      <c r="W27" s="622"/>
      <c r="X27" s="622"/>
      <c r="Y27" s="623"/>
      <c r="Z27" s="659">
        <v>1.1000000000000001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414072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195085</v>
      </c>
      <c r="CS27" s="634"/>
      <c r="CT27" s="634"/>
      <c r="CU27" s="634"/>
      <c r="CV27" s="634"/>
      <c r="CW27" s="634"/>
      <c r="CX27" s="634"/>
      <c r="CY27" s="635"/>
      <c r="CZ27" s="624">
        <v>5.9</v>
      </c>
      <c r="DA27" s="636"/>
      <c r="DB27" s="636"/>
      <c r="DC27" s="637"/>
      <c r="DD27" s="627">
        <v>39421</v>
      </c>
      <c r="DE27" s="634"/>
      <c r="DF27" s="634"/>
      <c r="DG27" s="634"/>
      <c r="DH27" s="634"/>
      <c r="DI27" s="634"/>
      <c r="DJ27" s="634"/>
      <c r="DK27" s="635"/>
      <c r="DL27" s="627">
        <v>39421</v>
      </c>
      <c r="DM27" s="634"/>
      <c r="DN27" s="634"/>
      <c r="DO27" s="634"/>
      <c r="DP27" s="634"/>
      <c r="DQ27" s="634"/>
      <c r="DR27" s="634"/>
      <c r="DS27" s="634"/>
      <c r="DT27" s="634"/>
      <c r="DU27" s="634"/>
      <c r="DV27" s="635"/>
      <c r="DW27" s="624">
        <v>1.8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5945</v>
      </c>
      <c r="S28" s="622"/>
      <c r="T28" s="622"/>
      <c r="U28" s="622"/>
      <c r="V28" s="622"/>
      <c r="W28" s="622"/>
      <c r="X28" s="622"/>
      <c r="Y28" s="623"/>
      <c r="Z28" s="659">
        <v>0.2</v>
      </c>
      <c r="AA28" s="659"/>
      <c r="AB28" s="659"/>
      <c r="AC28" s="659"/>
      <c r="AD28" s="660">
        <v>426</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243069</v>
      </c>
      <c r="CS28" s="622"/>
      <c r="CT28" s="622"/>
      <c r="CU28" s="622"/>
      <c r="CV28" s="622"/>
      <c r="CW28" s="622"/>
      <c r="CX28" s="622"/>
      <c r="CY28" s="623"/>
      <c r="CZ28" s="624">
        <v>7.3</v>
      </c>
      <c r="DA28" s="636"/>
      <c r="DB28" s="636"/>
      <c r="DC28" s="637"/>
      <c r="DD28" s="627">
        <v>243069</v>
      </c>
      <c r="DE28" s="622"/>
      <c r="DF28" s="622"/>
      <c r="DG28" s="622"/>
      <c r="DH28" s="622"/>
      <c r="DI28" s="622"/>
      <c r="DJ28" s="622"/>
      <c r="DK28" s="623"/>
      <c r="DL28" s="627">
        <v>243069</v>
      </c>
      <c r="DM28" s="622"/>
      <c r="DN28" s="622"/>
      <c r="DO28" s="622"/>
      <c r="DP28" s="622"/>
      <c r="DQ28" s="622"/>
      <c r="DR28" s="622"/>
      <c r="DS28" s="622"/>
      <c r="DT28" s="622"/>
      <c r="DU28" s="622"/>
      <c r="DV28" s="623"/>
      <c r="DW28" s="624">
        <v>10.9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2003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243069</v>
      </c>
      <c r="CS29" s="634"/>
      <c r="CT29" s="634"/>
      <c r="CU29" s="634"/>
      <c r="CV29" s="634"/>
      <c r="CW29" s="634"/>
      <c r="CX29" s="634"/>
      <c r="CY29" s="635"/>
      <c r="CZ29" s="624">
        <v>7.3</v>
      </c>
      <c r="DA29" s="636"/>
      <c r="DB29" s="636"/>
      <c r="DC29" s="637"/>
      <c r="DD29" s="627">
        <v>243069</v>
      </c>
      <c r="DE29" s="634"/>
      <c r="DF29" s="634"/>
      <c r="DG29" s="634"/>
      <c r="DH29" s="634"/>
      <c r="DI29" s="634"/>
      <c r="DJ29" s="634"/>
      <c r="DK29" s="635"/>
      <c r="DL29" s="627">
        <v>243069</v>
      </c>
      <c r="DM29" s="634"/>
      <c r="DN29" s="634"/>
      <c r="DO29" s="634"/>
      <c r="DP29" s="634"/>
      <c r="DQ29" s="634"/>
      <c r="DR29" s="634"/>
      <c r="DS29" s="634"/>
      <c r="DT29" s="634"/>
      <c r="DU29" s="634"/>
      <c r="DV29" s="635"/>
      <c r="DW29" s="624">
        <v>10.9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275063</v>
      </c>
      <c r="S30" s="622"/>
      <c r="T30" s="622"/>
      <c r="U30" s="622"/>
      <c r="V30" s="622"/>
      <c r="W30" s="622"/>
      <c r="X30" s="622"/>
      <c r="Y30" s="623"/>
      <c r="Z30" s="659">
        <v>7.6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235203</v>
      </c>
      <c r="CS30" s="622"/>
      <c r="CT30" s="622"/>
      <c r="CU30" s="622"/>
      <c r="CV30" s="622"/>
      <c r="CW30" s="622"/>
      <c r="CX30" s="622"/>
      <c r="CY30" s="623"/>
      <c r="CZ30" s="624">
        <v>7.1</v>
      </c>
      <c r="DA30" s="636"/>
      <c r="DB30" s="636"/>
      <c r="DC30" s="637"/>
      <c r="DD30" s="627">
        <v>235203</v>
      </c>
      <c r="DE30" s="622"/>
      <c r="DF30" s="622"/>
      <c r="DG30" s="622"/>
      <c r="DH30" s="622"/>
      <c r="DI30" s="622"/>
      <c r="DJ30" s="622"/>
      <c r="DK30" s="623"/>
      <c r="DL30" s="627">
        <v>235203</v>
      </c>
      <c r="DM30" s="622"/>
      <c r="DN30" s="622"/>
      <c r="DO30" s="622"/>
      <c r="DP30" s="622"/>
      <c r="DQ30" s="622"/>
      <c r="DR30" s="622"/>
      <c r="DS30" s="622"/>
      <c r="DT30" s="622"/>
      <c r="DU30" s="622"/>
      <c r="DV30" s="623"/>
      <c r="DW30" s="624">
        <v>10.6</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98.9</v>
      </c>
      <c r="BH31" s="684"/>
      <c r="BI31" s="684"/>
      <c r="BJ31" s="684"/>
      <c r="BK31" s="684"/>
      <c r="BL31" s="684"/>
      <c r="BM31" s="685">
        <v>95.2</v>
      </c>
      <c r="BN31" s="684"/>
      <c r="BO31" s="684"/>
      <c r="BP31" s="684"/>
      <c r="BQ31" s="686"/>
      <c r="BR31" s="683">
        <v>98.8</v>
      </c>
      <c r="BS31" s="684"/>
      <c r="BT31" s="684"/>
      <c r="BU31" s="684"/>
      <c r="BV31" s="684"/>
      <c r="BW31" s="684"/>
      <c r="BX31" s="685">
        <v>95.5</v>
      </c>
      <c r="BY31" s="684"/>
      <c r="BZ31" s="684"/>
      <c r="CA31" s="684"/>
      <c r="CB31" s="686"/>
      <c r="CD31" s="642"/>
      <c r="CE31" s="643"/>
      <c r="CF31" s="618" t="s">
        <v>300</v>
      </c>
      <c r="CG31" s="619"/>
      <c r="CH31" s="619"/>
      <c r="CI31" s="619"/>
      <c r="CJ31" s="619"/>
      <c r="CK31" s="619"/>
      <c r="CL31" s="619"/>
      <c r="CM31" s="619"/>
      <c r="CN31" s="619"/>
      <c r="CO31" s="619"/>
      <c r="CP31" s="619"/>
      <c r="CQ31" s="620"/>
      <c r="CR31" s="621">
        <v>7866</v>
      </c>
      <c r="CS31" s="634"/>
      <c r="CT31" s="634"/>
      <c r="CU31" s="634"/>
      <c r="CV31" s="634"/>
      <c r="CW31" s="634"/>
      <c r="CX31" s="634"/>
      <c r="CY31" s="635"/>
      <c r="CZ31" s="624">
        <v>0.2</v>
      </c>
      <c r="DA31" s="636"/>
      <c r="DB31" s="636"/>
      <c r="DC31" s="637"/>
      <c r="DD31" s="627">
        <v>7866</v>
      </c>
      <c r="DE31" s="634"/>
      <c r="DF31" s="634"/>
      <c r="DG31" s="634"/>
      <c r="DH31" s="634"/>
      <c r="DI31" s="634"/>
      <c r="DJ31" s="634"/>
      <c r="DK31" s="635"/>
      <c r="DL31" s="627">
        <v>7866</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203438</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98.9</v>
      </c>
      <c r="BH32" s="634"/>
      <c r="BI32" s="634"/>
      <c r="BJ32" s="634"/>
      <c r="BK32" s="634"/>
      <c r="BL32" s="634"/>
      <c r="BM32" s="625">
        <v>95.5</v>
      </c>
      <c r="BN32" s="634"/>
      <c r="BO32" s="634"/>
      <c r="BP32" s="634"/>
      <c r="BQ32" s="657"/>
      <c r="BR32" s="687">
        <v>99.3</v>
      </c>
      <c r="BS32" s="634"/>
      <c r="BT32" s="634"/>
      <c r="BU32" s="634"/>
      <c r="BV32" s="634"/>
      <c r="BW32" s="634"/>
      <c r="BX32" s="625">
        <v>96.8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51150</v>
      </c>
      <c r="S33" s="622"/>
      <c r="T33" s="622"/>
      <c r="U33" s="622"/>
      <c r="V33" s="622"/>
      <c r="W33" s="622"/>
      <c r="X33" s="622"/>
      <c r="Y33" s="623"/>
      <c r="Z33" s="659">
        <v>1.4</v>
      </c>
      <c r="AA33" s="659"/>
      <c r="AB33" s="659"/>
      <c r="AC33" s="659"/>
      <c r="AD33" s="660">
        <v>600</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98.9</v>
      </c>
      <c r="BH33" s="606"/>
      <c r="BI33" s="606"/>
      <c r="BJ33" s="606"/>
      <c r="BK33" s="606"/>
      <c r="BL33" s="606"/>
      <c r="BM33" s="652">
        <v>95.3</v>
      </c>
      <c r="BN33" s="606"/>
      <c r="BO33" s="606"/>
      <c r="BP33" s="606"/>
      <c r="BQ33" s="669"/>
      <c r="BR33" s="682">
        <v>98.6</v>
      </c>
      <c r="BS33" s="606"/>
      <c r="BT33" s="606"/>
      <c r="BU33" s="606"/>
      <c r="BV33" s="606"/>
      <c r="BW33" s="606"/>
      <c r="BX33" s="652">
        <v>95</v>
      </c>
      <c r="BY33" s="606"/>
      <c r="BZ33" s="606"/>
      <c r="CA33" s="606"/>
      <c r="CB33" s="669"/>
      <c r="CD33" s="618" t="s">
        <v>307</v>
      </c>
      <c r="CE33" s="619"/>
      <c r="CF33" s="619"/>
      <c r="CG33" s="619"/>
      <c r="CH33" s="619"/>
      <c r="CI33" s="619"/>
      <c r="CJ33" s="619"/>
      <c r="CK33" s="619"/>
      <c r="CL33" s="619"/>
      <c r="CM33" s="619"/>
      <c r="CN33" s="619"/>
      <c r="CO33" s="619"/>
      <c r="CP33" s="619"/>
      <c r="CQ33" s="620"/>
      <c r="CR33" s="621">
        <v>1924616</v>
      </c>
      <c r="CS33" s="634"/>
      <c r="CT33" s="634"/>
      <c r="CU33" s="634"/>
      <c r="CV33" s="634"/>
      <c r="CW33" s="634"/>
      <c r="CX33" s="634"/>
      <c r="CY33" s="635"/>
      <c r="CZ33" s="624">
        <v>57.9</v>
      </c>
      <c r="DA33" s="636"/>
      <c r="DB33" s="636"/>
      <c r="DC33" s="637"/>
      <c r="DD33" s="627">
        <v>1250837</v>
      </c>
      <c r="DE33" s="634"/>
      <c r="DF33" s="634"/>
      <c r="DG33" s="634"/>
      <c r="DH33" s="634"/>
      <c r="DI33" s="634"/>
      <c r="DJ33" s="634"/>
      <c r="DK33" s="635"/>
      <c r="DL33" s="627">
        <v>758234</v>
      </c>
      <c r="DM33" s="634"/>
      <c r="DN33" s="634"/>
      <c r="DO33" s="634"/>
      <c r="DP33" s="634"/>
      <c r="DQ33" s="634"/>
      <c r="DR33" s="634"/>
      <c r="DS33" s="634"/>
      <c r="DT33" s="634"/>
      <c r="DU33" s="634"/>
      <c r="DV33" s="635"/>
      <c r="DW33" s="624">
        <v>34.1</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53052</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685259</v>
      </c>
      <c r="CS34" s="622"/>
      <c r="CT34" s="622"/>
      <c r="CU34" s="622"/>
      <c r="CV34" s="622"/>
      <c r="CW34" s="622"/>
      <c r="CX34" s="622"/>
      <c r="CY34" s="623"/>
      <c r="CZ34" s="624">
        <v>20.6</v>
      </c>
      <c r="DA34" s="636"/>
      <c r="DB34" s="636"/>
      <c r="DC34" s="637"/>
      <c r="DD34" s="627">
        <v>413166</v>
      </c>
      <c r="DE34" s="622"/>
      <c r="DF34" s="622"/>
      <c r="DG34" s="622"/>
      <c r="DH34" s="622"/>
      <c r="DI34" s="622"/>
      <c r="DJ34" s="622"/>
      <c r="DK34" s="623"/>
      <c r="DL34" s="627">
        <v>330470</v>
      </c>
      <c r="DM34" s="622"/>
      <c r="DN34" s="622"/>
      <c r="DO34" s="622"/>
      <c r="DP34" s="622"/>
      <c r="DQ34" s="622"/>
      <c r="DR34" s="622"/>
      <c r="DS34" s="622"/>
      <c r="DT34" s="622"/>
      <c r="DU34" s="622"/>
      <c r="DV34" s="623"/>
      <c r="DW34" s="624">
        <v>14.9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63605</v>
      </c>
      <c r="S35" s="622"/>
      <c r="T35" s="622"/>
      <c r="U35" s="622"/>
      <c r="V35" s="622"/>
      <c r="W35" s="622"/>
      <c r="X35" s="622"/>
      <c r="Y35" s="623"/>
      <c r="Z35" s="659">
        <v>1.8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3763</v>
      </c>
      <c r="CS35" s="634"/>
      <c r="CT35" s="634"/>
      <c r="CU35" s="634"/>
      <c r="CV35" s="634"/>
      <c r="CW35" s="634"/>
      <c r="CX35" s="634"/>
      <c r="CY35" s="635"/>
      <c r="CZ35" s="624">
        <v>0.1</v>
      </c>
      <c r="DA35" s="636"/>
      <c r="DB35" s="636"/>
      <c r="DC35" s="637"/>
      <c r="DD35" s="627">
        <v>3763</v>
      </c>
      <c r="DE35" s="634"/>
      <c r="DF35" s="634"/>
      <c r="DG35" s="634"/>
      <c r="DH35" s="634"/>
      <c r="DI35" s="634"/>
      <c r="DJ35" s="634"/>
      <c r="DK35" s="635"/>
      <c r="DL35" s="627" t="s">
        <v>122</v>
      </c>
      <c r="DM35" s="634"/>
      <c r="DN35" s="634"/>
      <c r="DO35" s="634"/>
      <c r="DP35" s="634"/>
      <c r="DQ35" s="634"/>
      <c r="DR35" s="634"/>
      <c r="DS35" s="634"/>
      <c r="DT35" s="634"/>
      <c r="DU35" s="634"/>
      <c r="DV35" s="635"/>
      <c r="DW35" s="624" t="s">
        <v>122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93764</v>
      </c>
      <c r="S36" s="622"/>
      <c r="T36" s="622"/>
      <c r="U36" s="622"/>
      <c r="V36" s="622"/>
      <c r="W36" s="622"/>
      <c r="X36" s="622"/>
      <c r="Y36" s="623"/>
      <c r="Z36" s="659">
        <v>2.6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478622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12438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830467</v>
      </c>
      <c r="CS36" s="622"/>
      <c r="CT36" s="622"/>
      <c r="CU36" s="622"/>
      <c r="CV36" s="622"/>
      <c r="CW36" s="622"/>
      <c r="CX36" s="622"/>
      <c r="CY36" s="623"/>
      <c r="CZ36" s="624">
        <v>25</v>
      </c>
      <c r="DA36" s="636"/>
      <c r="DB36" s="636"/>
      <c r="DC36" s="637"/>
      <c r="DD36" s="627">
        <v>525821</v>
      </c>
      <c r="DE36" s="622"/>
      <c r="DF36" s="622"/>
      <c r="DG36" s="622"/>
      <c r="DH36" s="622"/>
      <c r="DI36" s="622"/>
      <c r="DJ36" s="622"/>
      <c r="DK36" s="623"/>
      <c r="DL36" s="627">
        <v>299387</v>
      </c>
      <c r="DM36" s="622"/>
      <c r="DN36" s="622"/>
      <c r="DO36" s="622"/>
      <c r="DP36" s="622"/>
      <c r="DQ36" s="622"/>
      <c r="DR36" s="622"/>
      <c r="DS36" s="622"/>
      <c r="DT36" s="622"/>
      <c r="DU36" s="622"/>
      <c r="DV36" s="623"/>
      <c r="DW36" s="624">
        <v>13.5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85878</v>
      </c>
      <c r="S37" s="622"/>
      <c r="T37" s="622"/>
      <c r="U37" s="622"/>
      <c r="V37" s="622"/>
      <c r="W37" s="622"/>
      <c r="X37" s="622"/>
      <c r="Y37" s="623"/>
      <c r="Z37" s="659">
        <v>2.4</v>
      </c>
      <c r="AA37" s="659"/>
      <c r="AB37" s="659"/>
      <c r="AC37" s="659"/>
      <c r="AD37" s="660">
        <v>63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187786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10862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377207</v>
      </c>
      <c r="CS37" s="634"/>
      <c r="CT37" s="634"/>
      <c r="CU37" s="634"/>
      <c r="CV37" s="634"/>
      <c r="CW37" s="634"/>
      <c r="CX37" s="634"/>
      <c r="CY37" s="635"/>
      <c r="CZ37" s="624">
        <v>11.4</v>
      </c>
      <c r="DA37" s="636"/>
      <c r="DB37" s="636"/>
      <c r="DC37" s="637"/>
      <c r="DD37" s="627">
        <v>136373</v>
      </c>
      <c r="DE37" s="634"/>
      <c r="DF37" s="634"/>
      <c r="DG37" s="634"/>
      <c r="DH37" s="634"/>
      <c r="DI37" s="634"/>
      <c r="DJ37" s="634"/>
      <c r="DK37" s="635"/>
      <c r="DL37" s="627">
        <v>119332</v>
      </c>
      <c r="DM37" s="634"/>
      <c r="DN37" s="634"/>
      <c r="DO37" s="634"/>
      <c r="DP37" s="634"/>
      <c r="DQ37" s="634"/>
      <c r="DR37" s="634"/>
      <c r="DS37" s="634"/>
      <c r="DT37" s="634"/>
      <c r="DU37" s="634"/>
      <c r="DV37" s="635"/>
      <c r="DW37" s="624">
        <v>5.4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294953</v>
      </c>
      <c r="S38" s="622"/>
      <c r="T38" s="622"/>
      <c r="U38" s="622"/>
      <c r="V38" s="622"/>
      <c r="W38" s="622"/>
      <c r="X38" s="622"/>
      <c r="Y38" s="623"/>
      <c r="Z38" s="659">
        <v>8.1999999999999993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13988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448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276848</v>
      </c>
      <c r="CS38" s="622"/>
      <c r="CT38" s="622"/>
      <c r="CU38" s="622"/>
      <c r="CV38" s="622"/>
      <c r="CW38" s="622"/>
      <c r="CX38" s="622"/>
      <c r="CY38" s="623"/>
      <c r="CZ38" s="624">
        <v>8.3000000000000007</v>
      </c>
      <c r="DA38" s="636"/>
      <c r="DB38" s="636"/>
      <c r="DC38" s="637"/>
      <c r="DD38" s="627">
        <v>245970</v>
      </c>
      <c r="DE38" s="622"/>
      <c r="DF38" s="622"/>
      <c r="DG38" s="622"/>
      <c r="DH38" s="622"/>
      <c r="DI38" s="622"/>
      <c r="DJ38" s="622"/>
      <c r="DK38" s="623"/>
      <c r="DL38" s="627">
        <v>128377</v>
      </c>
      <c r="DM38" s="622"/>
      <c r="DN38" s="622"/>
      <c r="DO38" s="622"/>
      <c r="DP38" s="622"/>
      <c r="DQ38" s="622"/>
      <c r="DR38" s="622"/>
      <c r="DS38" s="622"/>
      <c r="DT38" s="622"/>
      <c r="DU38" s="622"/>
      <c r="DV38" s="623"/>
      <c r="DW38" s="624">
        <v>5.8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742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128279</v>
      </c>
      <c r="CS39" s="634"/>
      <c r="CT39" s="634"/>
      <c r="CU39" s="634"/>
      <c r="CV39" s="634"/>
      <c r="CW39" s="634"/>
      <c r="CX39" s="634"/>
      <c r="CY39" s="635"/>
      <c r="CZ39" s="624">
        <v>3.9</v>
      </c>
      <c r="DA39" s="636"/>
      <c r="DB39" s="636"/>
      <c r="DC39" s="637"/>
      <c r="DD39" s="627">
        <v>62117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4753</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3611879</v>
      </c>
      <c r="S41" s="646"/>
      <c r="T41" s="646"/>
      <c r="U41" s="646"/>
      <c r="V41" s="646"/>
      <c r="W41" s="646"/>
      <c r="X41" s="646"/>
      <c r="Y41" s="649"/>
      <c r="Z41" s="650">
        <v>100</v>
      </c>
      <c r="AA41" s="650"/>
      <c r="AB41" s="650"/>
      <c r="AC41" s="650"/>
      <c r="AD41" s="651">
        <v>2217156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101555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3</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175293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495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183867</v>
      </c>
      <c r="CS42" s="634"/>
      <c r="CT42" s="634"/>
      <c r="CU42" s="634"/>
      <c r="CV42" s="634"/>
      <c r="CW42" s="634"/>
      <c r="CX42" s="634"/>
      <c r="CY42" s="635"/>
      <c r="CZ42" s="624">
        <v>5.5</v>
      </c>
      <c r="DA42" s="636"/>
      <c r="DB42" s="636"/>
      <c r="DC42" s="637"/>
      <c r="DD42" s="627">
        <v>94307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7406</v>
      </c>
      <c r="CS43" s="634"/>
      <c r="CT43" s="634"/>
      <c r="CU43" s="634"/>
      <c r="CV43" s="634"/>
      <c r="CW43" s="634"/>
      <c r="CX43" s="634"/>
      <c r="CY43" s="635"/>
      <c r="CZ43" s="624">
        <v>0.2</v>
      </c>
      <c r="DA43" s="636"/>
      <c r="DB43" s="636"/>
      <c r="DC43" s="637"/>
      <c r="DD43" s="627">
        <v>7406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169402</v>
      </c>
      <c r="CS44" s="622"/>
      <c r="CT44" s="622"/>
      <c r="CU44" s="622"/>
      <c r="CV44" s="622"/>
      <c r="CW44" s="622"/>
      <c r="CX44" s="622"/>
      <c r="CY44" s="623"/>
      <c r="CZ44" s="624">
        <v>5.0999999999999996</v>
      </c>
      <c r="DA44" s="625"/>
      <c r="DB44" s="625"/>
      <c r="DC44" s="626"/>
      <c r="DD44" s="627">
        <v>88247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72313</v>
      </c>
      <c r="CS45" s="634"/>
      <c r="CT45" s="634"/>
      <c r="CU45" s="634"/>
      <c r="CV45" s="634"/>
      <c r="CW45" s="634"/>
      <c r="CX45" s="634"/>
      <c r="CY45" s="635"/>
      <c r="CZ45" s="624">
        <v>2.2000000000000002</v>
      </c>
      <c r="DA45" s="636"/>
      <c r="DB45" s="636"/>
      <c r="DC45" s="637"/>
      <c r="DD45" s="627">
        <v>32018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86723</v>
      </c>
      <c r="CS46" s="622"/>
      <c r="CT46" s="622"/>
      <c r="CU46" s="622"/>
      <c r="CV46" s="622"/>
      <c r="CW46" s="622"/>
      <c r="CX46" s="622"/>
      <c r="CY46" s="623"/>
      <c r="CZ46" s="624">
        <v>2.6</v>
      </c>
      <c r="DA46" s="625"/>
      <c r="DB46" s="625"/>
      <c r="DC46" s="626"/>
      <c r="DD46" s="627">
        <v>51282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14465</v>
      </c>
      <c r="CS47" s="634"/>
      <c r="CT47" s="634"/>
      <c r="CU47" s="634"/>
      <c r="CV47" s="634"/>
      <c r="CW47" s="634"/>
      <c r="CX47" s="634"/>
      <c r="CY47" s="635"/>
      <c r="CZ47" s="624">
        <v>0.4</v>
      </c>
      <c r="DA47" s="636"/>
      <c r="DB47" s="636"/>
      <c r="DC47" s="637"/>
      <c r="DD47" s="627">
        <v>6060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3322221</v>
      </c>
      <c r="CS49" s="606"/>
      <c r="CT49" s="606"/>
      <c r="CU49" s="606"/>
      <c r="CV49" s="606"/>
      <c r="CW49" s="606"/>
      <c r="CX49" s="606"/>
      <c r="CY49" s="607"/>
      <c r="CZ49" s="608">
        <v>100</v>
      </c>
      <c r="DA49" s="609"/>
      <c r="DB49" s="609"/>
      <c r="DC49" s="610"/>
      <c r="DD49" s="611">
        <v>2341310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8Ch3cVbQ/QK2eGsOb865ir4zDZeYPgN1g5RtNARP9nkBLxc5B+Dwe6rLkM9Ho3qXaOVeqlfLen5kbdNN4LFEg==" saltValue="lCuxQHJBN9kwUocbfiZ4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2" zoomScaleNormal="72"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3571</v>
      </c>
      <c r="R7" s="1103"/>
      <c r="S7" s="1103"/>
      <c r="T7" s="1103"/>
      <c r="U7" s="1103"/>
      <c r="V7" s="1103">
        <v>3281</v>
      </c>
      <c r="W7" s="1103"/>
      <c r="X7" s="1103"/>
      <c r="Y7" s="1103"/>
      <c r="Z7" s="1103"/>
      <c r="AA7" s="1103">
        <v>290</v>
      </c>
      <c r="AB7" s="1103"/>
      <c r="AC7" s="1103"/>
      <c r="AD7" s="1103"/>
      <c r="AE7" s="1104"/>
      <c r="AF7" s="1105">
        <v>264</v>
      </c>
      <c r="AG7" s="1106"/>
      <c r="AH7" s="1106"/>
      <c r="AI7" s="1106"/>
      <c r="AJ7" s="1107"/>
      <c r="AK7" s="1108"/>
      <c r="AL7" s="1109"/>
      <c r="AM7" s="1109"/>
      <c r="AN7" s="1109"/>
      <c r="AO7" s="1109"/>
      <c r="AP7" s="1109">
        <v>2722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43</v>
      </c>
      <c r="R8" s="1039"/>
      <c r="S8" s="1039"/>
      <c r="T8" s="1039"/>
      <c r="U8" s="1039"/>
      <c r="V8" s="1039">
        <v>43</v>
      </c>
      <c r="W8" s="1039"/>
      <c r="X8" s="1039"/>
      <c r="Y8" s="1039"/>
      <c r="Z8" s="1039"/>
      <c r="AA8" s="1039"/>
      <c r="AB8" s="1039"/>
      <c r="AC8" s="1039"/>
      <c r="AD8" s="1039"/>
      <c r="AE8" s="1040"/>
      <c r="AF8" s="1035" t="s">
        <v>122</v>
      </c>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264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483</v>
      </c>
      <c r="R28" s="1051"/>
      <c r="S28" s="1051"/>
      <c r="T28" s="1051"/>
      <c r="U28" s="1051"/>
      <c r="V28" s="1051">
        <v>478</v>
      </c>
      <c r="W28" s="1051"/>
      <c r="X28" s="1051"/>
      <c r="Y28" s="1051"/>
      <c r="Z28" s="1051"/>
      <c r="AA28" s="1051">
        <v>5</v>
      </c>
      <c r="AB28" s="1051"/>
      <c r="AC28" s="1051"/>
      <c r="AD28" s="1051"/>
      <c r="AE28" s="1052"/>
      <c r="AF28" s="1053">
        <v>5</v>
      </c>
      <c r="AG28" s="1051"/>
      <c r="AH28" s="1051"/>
      <c r="AI28" s="1051"/>
      <c r="AJ28" s="1054"/>
      <c r="AK28" s="1042">
        <v>33</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133</v>
      </c>
      <c r="R29" s="1039"/>
      <c r="S29" s="1039"/>
      <c r="T29" s="1039"/>
      <c r="U29" s="1039"/>
      <c r="V29" s="1039">
        <v>133</v>
      </c>
      <c r="W29" s="1039"/>
      <c r="X29" s="1039"/>
      <c r="Y29" s="1039"/>
      <c r="Z29" s="1039"/>
      <c r="AA29" s="1039">
        <v>0</v>
      </c>
      <c r="AB29" s="1039"/>
      <c r="AC29" s="1039"/>
      <c r="AD29" s="1039"/>
      <c r="AE29" s="1040"/>
      <c r="AF29" s="1035">
        <v>0</v>
      </c>
      <c r="AG29" s="1036"/>
      <c r="AH29" s="1036"/>
      <c r="AI29" s="1036"/>
      <c r="AJ29" s="1037"/>
      <c r="AK29" s="980">
        <v>68</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84</v>
      </c>
      <c r="R30" s="1039"/>
      <c r="S30" s="1039"/>
      <c r="T30" s="1039"/>
      <c r="U30" s="1039"/>
      <c r="V30" s="1039">
        <v>84</v>
      </c>
      <c r="W30" s="1039"/>
      <c r="X30" s="1039"/>
      <c r="Y30" s="1039"/>
      <c r="Z30" s="1039"/>
      <c r="AA30" s="1039">
        <v>0</v>
      </c>
      <c r="AB30" s="1039"/>
      <c r="AC30" s="1039"/>
      <c r="AD30" s="1039"/>
      <c r="AE30" s="1040"/>
      <c r="AF30" s="1035">
        <v>0</v>
      </c>
      <c r="AG30" s="1036"/>
      <c r="AH30" s="1036"/>
      <c r="AI30" s="1036"/>
      <c r="AJ30" s="1037"/>
      <c r="AK30" s="980">
        <v>79</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615</v>
      </c>
      <c r="R31" s="1039"/>
      <c r="S31" s="1039"/>
      <c r="T31" s="1039"/>
      <c r="U31" s="1039"/>
      <c r="V31" s="1039">
        <v>615</v>
      </c>
      <c r="W31" s="1039"/>
      <c r="X31" s="1039"/>
      <c r="Y31" s="1039"/>
      <c r="Z31" s="1039"/>
      <c r="AA31" s="1039">
        <v>0</v>
      </c>
      <c r="AB31" s="1039"/>
      <c r="AC31" s="1039"/>
      <c r="AD31" s="1039"/>
      <c r="AE31" s="1040"/>
      <c r="AF31" s="1035" t="s">
        <v>122</v>
      </c>
      <c r="AG31" s="1036"/>
      <c r="AH31" s="1036"/>
      <c r="AI31" s="1036"/>
      <c r="AJ31" s="1037"/>
      <c r="AK31" s="980">
        <v>96</v>
      </c>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732</v>
      </c>
      <c r="R32" s="1039"/>
      <c r="S32" s="1039"/>
      <c r="T32" s="1039"/>
      <c r="U32" s="1039"/>
      <c r="V32" s="1039">
        <v>720</v>
      </c>
      <c r="W32" s="1039"/>
      <c r="X32" s="1039"/>
      <c r="Y32" s="1039"/>
      <c r="Z32" s="1039"/>
      <c r="AA32" s="1039">
        <v>12</v>
      </c>
      <c r="AB32" s="1039"/>
      <c r="AC32" s="1039"/>
      <c r="AD32" s="1039"/>
      <c r="AE32" s="1040"/>
      <c r="AF32" s="1035">
        <v>94</v>
      </c>
      <c r="AG32" s="1036"/>
      <c r="AH32" s="1036"/>
      <c r="AI32" s="1036"/>
      <c r="AJ32" s="1037"/>
      <c r="AK32" s="980">
        <v>188</v>
      </c>
      <c r="AL32" s="971"/>
      <c r="AM32" s="971"/>
      <c r="AN32" s="971"/>
      <c r="AO32" s="971"/>
      <c r="AP32" s="971">
        <v>1882</v>
      </c>
      <c r="AQ32" s="971"/>
      <c r="AR32" s="971"/>
      <c r="AS32" s="971"/>
      <c r="AT32" s="971"/>
      <c r="AU32" s="971">
        <v>1489</v>
      </c>
      <c r="AV32" s="971"/>
      <c r="AW32" s="971"/>
      <c r="AX32" s="971"/>
      <c r="AY32" s="971"/>
      <c r="AZ32" s="1041" t="s">
        <v>552</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48</v>
      </c>
      <c r="R33" s="1039"/>
      <c r="S33" s="1039"/>
      <c r="T33" s="1039"/>
      <c r="U33" s="1039"/>
      <c r="V33" s="1039">
        <v>48</v>
      </c>
      <c r="W33" s="1039"/>
      <c r="X33" s="1039"/>
      <c r="Y33" s="1039"/>
      <c r="Z33" s="1039"/>
      <c r="AA33" s="1039">
        <v>0</v>
      </c>
      <c r="AB33" s="1039"/>
      <c r="AC33" s="1039"/>
      <c r="AD33" s="1039"/>
      <c r="AE33" s="1040"/>
      <c r="AF33" s="1035">
        <v>0</v>
      </c>
      <c r="AG33" s="1036"/>
      <c r="AH33" s="1036"/>
      <c r="AI33" s="1036"/>
      <c r="AJ33" s="1037"/>
      <c r="AK33" s="980">
        <v>14</v>
      </c>
      <c r="AL33" s="971"/>
      <c r="AM33" s="971"/>
      <c r="AN33" s="971"/>
      <c r="AO33" s="971"/>
      <c r="AP33" s="971">
        <v>31</v>
      </c>
      <c r="AQ33" s="971"/>
      <c r="AR33" s="971"/>
      <c r="AS33" s="971"/>
      <c r="AT33" s="971"/>
      <c r="AU33" s="971">
        <v>31</v>
      </c>
      <c r="AV33" s="971"/>
      <c r="AW33" s="971"/>
      <c r="AX33" s="971"/>
      <c r="AY33" s="971"/>
      <c r="AZ33" s="1041" t="s">
        <v>552</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99</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553</v>
      </c>
      <c r="C68" s="986"/>
      <c r="D68" s="986"/>
      <c r="E68" s="986"/>
      <c r="F68" s="986"/>
      <c r="G68" s="986"/>
      <c r="H68" s="986"/>
      <c r="I68" s="986"/>
      <c r="J68" s="986"/>
      <c r="K68" s="986"/>
      <c r="L68" s="986"/>
      <c r="M68" s="986"/>
      <c r="N68" s="986"/>
      <c r="O68" s="986"/>
      <c r="P68" s="987"/>
      <c r="Q68" s="988">
        <v>4475</v>
      </c>
      <c r="R68" s="982"/>
      <c r="S68" s="982"/>
      <c r="T68" s="982"/>
      <c r="U68" s="982"/>
      <c r="V68" s="982">
        <v>4456</v>
      </c>
      <c r="W68" s="982"/>
      <c r="X68" s="982"/>
      <c r="Y68" s="982"/>
      <c r="Z68" s="982"/>
      <c r="AA68" s="982">
        <v>19</v>
      </c>
      <c r="AB68" s="982"/>
      <c r="AC68" s="982"/>
      <c r="AD68" s="982"/>
      <c r="AE68" s="982"/>
      <c r="AF68" s="982">
        <v>19</v>
      </c>
      <c r="AG68" s="982"/>
      <c r="AH68" s="982"/>
      <c r="AI68" s="982"/>
      <c r="AJ68" s="982"/>
      <c r="AK68" s="982">
        <v>0</v>
      </c>
      <c r="AL68" s="982"/>
      <c r="AM68" s="982"/>
      <c r="AN68" s="982"/>
      <c r="AO68" s="982"/>
      <c r="AP68" s="982">
        <v>0</v>
      </c>
      <c r="AQ68" s="982"/>
      <c r="AR68" s="982"/>
      <c r="AS68" s="982"/>
      <c r="AT68" s="982"/>
      <c r="AU68" s="982">
        <v>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554</v>
      </c>
      <c r="C69" s="975"/>
      <c r="D69" s="975"/>
      <c r="E69" s="975"/>
      <c r="F69" s="975"/>
      <c r="G69" s="975"/>
      <c r="H69" s="975"/>
      <c r="I69" s="975"/>
      <c r="J69" s="975"/>
      <c r="K69" s="975"/>
      <c r="L69" s="975"/>
      <c r="M69" s="975"/>
      <c r="N69" s="975"/>
      <c r="O69" s="975"/>
      <c r="P69" s="976"/>
      <c r="Q69" s="977">
        <v>128</v>
      </c>
      <c r="R69" s="971"/>
      <c r="S69" s="971"/>
      <c r="T69" s="971"/>
      <c r="U69" s="971"/>
      <c r="V69" s="971">
        <v>123</v>
      </c>
      <c r="W69" s="971"/>
      <c r="X69" s="971"/>
      <c r="Y69" s="971"/>
      <c r="Z69" s="971"/>
      <c r="AA69" s="971">
        <v>5</v>
      </c>
      <c r="AB69" s="971"/>
      <c r="AC69" s="971"/>
      <c r="AD69" s="971"/>
      <c r="AE69" s="971"/>
      <c r="AF69" s="971">
        <v>5</v>
      </c>
      <c r="AG69" s="971"/>
      <c r="AH69" s="971"/>
      <c r="AI69" s="971"/>
      <c r="AJ69" s="971"/>
      <c r="AK69" s="971">
        <v>0</v>
      </c>
      <c r="AL69" s="971"/>
      <c r="AM69" s="971"/>
      <c r="AN69" s="971"/>
      <c r="AO69" s="971"/>
      <c r="AP69" s="971">
        <v>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555</v>
      </c>
      <c r="C70" s="975"/>
      <c r="D70" s="975"/>
      <c r="E70" s="975"/>
      <c r="F70" s="975"/>
      <c r="G70" s="975"/>
      <c r="H70" s="975"/>
      <c r="I70" s="975"/>
      <c r="J70" s="975"/>
      <c r="K70" s="975"/>
      <c r="L70" s="975"/>
      <c r="M70" s="975"/>
      <c r="N70" s="975"/>
      <c r="O70" s="975"/>
      <c r="P70" s="976"/>
      <c r="Q70" s="977">
        <v>15079</v>
      </c>
      <c r="R70" s="971"/>
      <c r="S70" s="971"/>
      <c r="T70" s="971"/>
      <c r="U70" s="971"/>
      <c r="V70" s="971">
        <v>15015</v>
      </c>
      <c r="W70" s="971"/>
      <c r="X70" s="971"/>
      <c r="Y70" s="971"/>
      <c r="Z70" s="971"/>
      <c r="AA70" s="971">
        <v>64</v>
      </c>
      <c r="AB70" s="971"/>
      <c r="AC70" s="971"/>
      <c r="AD70" s="971"/>
      <c r="AE70" s="971"/>
      <c r="AF70" s="971">
        <v>64</v>
      </c>
      <c r="AG70" s="971"/>
      <c r="AH70" s="971"/>
      <c r="AI70" s="971"/>
      <c r="AJ70" s="971"/>
      <c r="AK70" s="981">
        <v>0</v>
      </c>
      <c r="AL70" s="979"/>
      <c r="AM70" s="979"/>
      <c r="AN70" s="979"/>
      <c r="AO70" s="980"/>
      <c r="AP70" s="971">
        <v>4568</v>
      </c>
      <c r="AQ70" s="971"/>
      <c r="AR70" s="971"/>
      <c r="AS70" s="971"/>
      <c r="AT70" s="971"/>
      <c r="AU70" s="971">
        <v>4568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556</v>
      </c>
      <c r="C71" s="975"/>
      <c r="D71" s="975"/>
      <c r="E71" s="975"/>
      <c r="F71" s="975"/>
      <c r="G71" s="975"/>
      <c r="H71" s="975"/>
      <c r="I71" s="975"/>
      <c r="J71" s="975"/>
      <c r="K71" s="975"/>
      <c r="L71" s="975"/>
      <c r="M71" s="975"/>
      <c r="N71" s="975"/>
      <c r="O71" s="975"/>
      <c r="P71" s="976"/>
      <c r="Q71" s="977">
        <v>276</v>
      </c>
      <c r="R71" s="971"/>
      <c r="S71" s="971"/>
      <c r="T71" s="971"/>
      <c r="U71" s="971"/>
      <c r="V71" s="971">
        <v>223</v>
      </c>
      <c r="W71" s="971"/>
      <c r="X71" s="971"/>
      <c r="Y71" s="971"/>
      <c r="Z71" s="971"/>
      <c r="AA71" s="971">
        <v>53</v>
      </c>
      <c r="AB71" s="971"/>
      <c r="AC71" s="971"/>
      <c r="AD71" s="971"/>
      <c r="AE71" s="971"/>
      <c r="AF71" s="971">
        <v>53</v>
      </c>
      <c r="AG71" s="971"/>
      <c r="AH71" s="971"/>
      <c r="AI71" s="971"/>
      <c r="AJ71" s="971"/>
      <c r="AK71" s="971">
        <v>0</v>
      </c>
      <c r="AL71" s="971"/>
      <c r="AM71" s="971"/>
      <c r="AN71" s="971"/>
      <c r="AO71" s="971"/>
      <c r="AP71" s="971">
        <v>0</v>
      </c>
      <c r="AQ71" s="971"/>
      <c r="AR71" s="971"/>
      <c r="AS71" s="971"/>
      <c r="AT71" s="971"/>
      <c r="AU71" s="971">
        <v>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557</v>
      </c>
      <c r="C72" s="975"/>
      <c r="D72" s="975"/>
      <c r="E72" s="975"/>
      <c r="F72" s="975"/>
      <c r="G72" s="975"/>
      <c r="H72" s="975"/>
      <c r="I72" s="975"/>
      <c r="J72" s="975"/>
      <c r="K72" s="975"/>
      <c r="L72" s="975"/>
      <c r="M72" s="975"/>
      <c r="N72" s="975"/>
      <c r="O72" s="975"/>
      <c r="P72" s="976"/>
      <c r="Q72" s="977">
        <v>76</v>
      </c>
      <c r="R72" s="971"/>
      <c r="S72" s="971"/>
      <c r="T72" s="971"/>
      <c r="U72" s="971"/>
      <c r="V72" s="971">
        <v>75</v>
      </c>
      <c r="W72" s="971"/>
      <c r="X72" s="971"/>
      <c r="Y72" s="971"/>
      <c r="Z72" s="971"/>
      <c r="AA72" s="971">
        <v>1</v>
      </c>
      <c r="AB72" s="971"/>
      <c r="AC72" s="971"/>
      <c r="AD72" s="971"/>
      <c r="AE72" s="971"/>
      <c r="AF72" s="971">
        <v>1</v>
      </c>
      <c r="AG72" s="971"/>
      <c r="AH72" s="971"/>
      <c r="AI72" s="971"/>
      <c r="AJ72" s="971"/>
      <c r="AK72" s="971">
        <v>0</v>
      </c>
      <c r="AL72" s="971"/>
      <c r="AM72" s="971"/>
      <c r="AN72" s="971"/>
      <c r="AO72" s="971"/>
      <c r="AP72" s="971">
        <v>0</v>
      </c>
      <c r="AQ72" s="971"/>
      <c r="AR72" s="971"/>
      <c r="AS72" s="971"/>
      <c r="AT72" s="971"/>
      <c r="AU72" s="971">
        <v>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558</v>
      </c>
      <c r="C73" s="975"/>
      <c r="D73" s="975"/>
      <c r="E73" s="975"/>
      <c r="F73" s="975"/>
      <c r="G73" s="975"/>
      <c r="H73" s="975"/>
      <c r="I73" s="975"/>
      <c r="J73" s="975"/>
      <c r="K73" s="975"/>
      <c r="L73" s="975"/>
      <c r="M73" s="975"/>
      <c r="N73" s="975"/>
      <c r="O73" s="975"/>
      <c r="P73" s="976"/>
      <c r="Q73" s="977">
        <v>230827</v>
      </c>
      <c r="R73" s="971"/>
      <c r="S73" s="971"/>
      <c r="T73" s="971"/>
      <c r="U73" s="971"/>
      <c r="V73" s="971">
        <v>226467</v>
      </c>
      <c r="W73" s="971"/>
      <c r="X73" s="971"/>
      <c r="Y73" s="971"/>
      <c r="Z73" s="971"/>
      <c r="AA73" s="971">
        <v>4360</v>
      </c>
      <c r="AB73" s="971"/>
      <c r="AC73" s="971"/>
      <c r="AD73" s="971"/>
      <c r="AE73" s="971"/>
      <c r="AF73" s="971">
        <v>4360</v>
      </c>
      <c r="AG73" s="971"/>
      <c r="AH73" s="971"/>
      <c r="AI73" s="971"/>
      <c r="AJ73" s="971"/>
      <c r="AK73" s="971">
        <v>0</v>
      </c>
      <c r="AL73" s="971"/>
      <c r="AM73" s="971"/>
      <c r="AN73" s="971"/>
      <c r="AO73" s="971"/>
      <c r="AP73" s="971">
        <v>0</v>
      </c>
      <c r="AQ73" s="971"/>
      <c r="AR73" s="971"/>
      <c r="AS73" s="971"/>
      <c r="AT73" s="971"/>
      <c r="AU73" s="971">
        <v>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559</v>
      </c>
      <c r="C74" s="975"/>
      <c r="D74" s="975"/>
      <c r="E74" s="975"/>
      <c r="F74" s="975"/>
      <c r="G74" s="975"/>
      <c r="H74" s="975"/>
      <c r="I74" s="975"/>
      <c r="J74" s="975"/>
      <c r="K74" s="975"/>
      <c r="L74" s="975"/>
      <c r="M74" s="975"/>
      <c r="N74" s="975"/>
      <c r="O74" s="975"/>
      <c r="P74" s="976"/>
      <c r="Q74" s="977">
        <v>27682</v>
      </c>
      <c r="R74" s="971"/>
      <c r="S74" s="971"/>
      <c r="T74" s="971"/>
      <c r="U74" s="971"/>
      <c r="V74" s="971">
        <v>27653</v>
      </c>
      <c r="W74" s="971"/>
      <c r="X74" s="971"/>
      <c r="Y74" s="971"/>
      <c r="Z74" s="971"/>
      <c r="AA74" s="971">
        <v>29</v>
      </c>
      <c r="AB74" s="971"/>
      <c r="AC74" s="971"/>
      <c r="AD74" s="971"/>
      <c r="AE74" s="971"/>
      <c r="AF74" s="971">
        <v>29</v>
      </c>
      <c r="AG74" s="971"/>
      <c r="AH74" s="971"/>
      <c r="AI74" s="971"/>
      <c r="AJ74" s="971"/>
      <c r="AK74" s="971">
        <v>0</v>
      </c>
      <c r="AL74" s="971"/>
      <c r="AM74" s="971"/>
      <c r="AN74" s="971"/>
      <c r="AO74" s="971"/>
      <c r="AP74" s="971">
        <v>0</v>
      </c>
      <c r="AQ74" s="971"/>
      <c r="AR74" s="971"/>
      <c r="AS74" s="971"/>
      <c r="AT74" s="971"/>
      <c r="AU74" s="971">
        <v>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235741</v>
      </c>
      <c r="AB110" s="889"/>
      <c r="AC110" s="889"/>
      <c r="AD110" s="889"/>
      <c r="AE110" s="890"/>
      <c r="AF110" s="891">
        <v>247081</v>
      </c>
      <c r="AG110" s="889"/>
      <c r="AH110" s="889"/>
      <c r="AI110" s="889"/>
      <c r="AJ110" s="890"/>
      <c r="AK110" s="891">
        <v>243069</v>
      </c>
      <c r="AL110" s="889"/>
      <c r="AM110" s="889"/>
      <c r="AN110" s="889"/>
      <c r="AO110" s="890"/>
      <c r="AP110" s="892">
        <v>12.3</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2246922</v>
      </c>
      <c r="BR110" s="842"/>
      <c r="BS110" s="842"/>
      <c r="BT110" s="842"/>
      <c r="BU110" s="842"/>
      <c r="BV110" s="842">
        <v>2661836</v>
      </c>
      <c r="BW110" s="842"/>
      <c r="BX110" s="842"/>
      <c r="BY110" s="842"/>
      <c r="BZ110" s="842"/>
      <c r="CA110" s="842">
        <v>2721588</v>
      </c>
      <c r="CB110" s="842"/>
      <c r="CC110" s="842"/>
      <c r="CD110" s="842"/>
      <c r="CE110" s="842"/>
      <c r="CF110" s="866">
        <v>138.19999999999999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1286009</v>
      </c>
      <c r="BR112" s="817"/>
      <c r="BS112" s="817"/>
      <c r="BT112" s="817"/>
      <c r="BU112" s="817"/>
      <c r="BV112" s="817">
        <v>1301429</v>
      </c>
      <c r="BW112" s="817"/>
      <c r="BX112" s="817"/>
      <c r="BY112" s="817"/>
      <c r="BZ112" s="817"/>
      <c r="CA112" s="817">
        <v>1519401</v>
      </c>
      <c r="CB112" s="817"/>
      <c r="CC112" s="817"/>
      <c r="CD112" s="817"/>
      <c r="CE112" s="817"/>
      <c r="CF112" s="875">
        <v>77.099999999999994</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86909</v>
      </c>
      <c r="AB113" s="919"/>
      <c r="AC113" s="919"/>
      <c r="AD113" s="919"/>
      <c r="AE113" s="920"/>
      <c r="AF113" s="921">
        <v>80293</v>
      </c>
      <c r="AG113" s="919"/>
      <c r="AH113" s="919"/>
      <c r="AI113" s="919"/>
      <c r="AJ113" s="920"/>
      <c r="AK113" s="921">
        <v>73785</v>
      </c>
      <c r="AL113" s="919"/>
      <c r="AM113" s="919"/>
      <c r="AN113" s="919"/>
      <c r="AO113" s="920"/>
      <c r="AP113" s="922">
        <v>3.7</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63259</v>
      </c>
      <c r="BR113" s="817"/>
      <c r="BS113" s="817"/>
      <c r="BT113" s="817"/>
      <c r="BU113" s="817"/>
      <c r="BV113" s="817">
        <v>60180</v>
      </c>
      <c r="BW113" s="817"/>
      <c r="BX113" s="817"/>
      <c r="BY113" s="817"/>
      <c r="BZ113" s="817"/>
      <c r="CA113" s="817">
        <v>61208</v>
      </c>
      <c r="CB113" s="817"/>
      <c r="CC113" s="817"/>
      <c r="CD113" s="817"/>
      <c r="CE113" s="817"/>
      <c r="CF113" s="875">
        <v>3.1</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10144</v>
      </c>
      <c r="AB114" s="780"/>
      <c r="AC114" s="780"/>
      <c r="AD114" s="780"/>
      <c r="AE114" s="781"/>
      <c r="AF114" s="782">
        <v>8344</v>
      </c>
      <c r="AG114" s="780"/>
      <c r="AH114" s="780"/>
      <c r="AI114" s="780"/>
      <c r="AJ114" s="781"/>
      <c r="AK114" s="782">
        <v>10334</v>
      </c>
      <c r="AL114" s="780"/>
      <c r="AM114" s="780"/>
      <c r="AN114" s="780"/>
      <c r="AO114" s="781"/>
      <c r="AP114" s="824">
        <v>0.5</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542792</v>
      </c>
      <c r="BR114" s="817"/>
      <c r="BS114" s="817"/>
      <c r="BT114" s="817"/>
      <c r="BU114" s="817"/>
      <c r="BV114" s="817">
        <v>549445</v>
      </c>
      <c r="BW114" s="817"/>
      <c r="BX114" s="817"/>
      <c r="BY114" s="817"/>
      <c r="BZ114" s="817"/>
      <c r="CA114" s="817">
        <v>477788</v>
      </c>
      <c r="CB114" s="817"/>
      <c r="CC114" s="817"/>
      <c r="CD114" s="817"/>
      <c r="CE114" s="817"/>
      <c r="CF114" s="875">
        <v>24.3</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332794</v>
      </c>
      <c r="AB117" s="903"/>
      <c r="AC117" s="903"/>
      <c r="AD117" s="903"/>
      <c r="AE117" s="904"/>
      <c r="AF117" s="905">
        <v>335718</v>
      </c>
      <c r="AG117" s="903"/>
      <c r="AH117" s="903"/>
      <c r="AI117" s="903"/>
      <c r="AJ117" s="904"/>
      <c r="AK117" s="905">
        <v>327188</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4138982</v>
      </c>
      <c r="BR119" s="845"/>
      <c r="BS119" s="845"/>
      <c r="BT119" s="845"/>
      <c r="BU119" s="845"/>
      <c r="BV119" s="845">
        <v>4572890</v>
      </c>
      <c r="BW119" s="845"/>
      <c r="BX119" s="845"/>
      <c r="BY119" s="845"/>
      <c r="BZ119" s="845"/>
      <c r="CA119" s="845">
        <v>4779985</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2216202</v>
      </c>
      <c r="BR120" s="842"/>
      <c r="BS120" s="842"/>
      <c r="BT120" s="842"/>
      <c r="BU120" s="842"/>
      <c r="BV120" s="842">
        <v>2571445</v>
      </c>
      <c r="BW120" s="842"/>
      <c r="BX120" s="842"/>
      <c r="BY120" s="842"/>
      <c r="BZ120" s="842"/>
      <c r="CA120" s="842">
        <v>2728813</v>
      </c>
      <c r="CB120" s="842"/>
      <c r="CC120" s="842"/>
      <c r="CD120" s="842"/>
      <c r="CE120" s="842"/>
      <c r="CF120" s="866">
        <v>138.5</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1488602</v>
      </c>
      <c r="DR120" s="842"/>
      <c r="DS120" s="842"/>
      <c r="DT120" s="842"/>
      <c r="DU120" s="842"/>
      <c r="DV120" s="843">
        <v>75.599999999999994</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265</v>
      </c>
      <c r="BR121" s="817"/>
      <c r="BS121" s="817"/>
      <c r="BT121" s="817"/>
      <c r="BU121" s="817"/>
      <c r="BV121" s="817">
        <v>295</v>
      </c>
      <c r="BW121" s="817"/>
      <c r="BX121" s="817"/>
      <c r="BY121" s="817"/>
      <c r="BZ121" s="817"/>
      <c r="CA121" s="817">
        <v>200</v>
      </c>
      <c r="CB121" s="817"/>
      <c r="CC121" s="817"/>
      <c r="CD121" s="817"/>
      <c r="CE121" s="817"/>
      <c r="CF121" s="875">
        <v>0</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30799</v>
      </c>
      <c r="DR121" s="817"/>
      <c r="DS121" s="817"/>
      <c r="DT121" s="817"/>
      <c r="DU121" s="817"/>
      <c r="DV121" s="794">
        <v>1.6</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2679972</v>
      </c>
      <c r="BR122" s="845"/>
      <c r="BS122" s="845"/>
      <c r="BT122" s="845"/>
      <c r="BU122" s="845"/>
      <c r="BV122" s="845">
        <v>3056822</v>
      </c>
      <c r="BW122" s="845"/>
      <c r="BX122" s="845"/>
      <c r="BY122" s="845"/>
      <c r="BZ122" s="845"/>
      <c r="CA122" s="845">
        <v>3140552</v>
      </c>
      <c r="CB122" s="845"/>
      <c r="CC122" s="845"/>
      <c r="CD122" s="845"/>
      <c r="CE122" s="845"/>
      <c r="CF122" s="846">
        <v>159.5</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4896439</v>
      </c>
      <c r="BR123" s="833"/>
      <c r="BS123" s="833"/>
      <c r="BT123" s="833"/>
      <c r="BU123" s="833"/>
      <c r="BV123" s="833">
        <v>5628562</v>
      </c>
      <c r="BW123" s="833"/>
      <c r="BX123" s="833"/>
      <c r="BY123" s="833"/>
      <c r="BZ123" s="833"/>
      <c r="CA123" s="833">
        <v>5869565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1286009</v>
      </c>
      <c r="DH124" s="764"/>
      <c r="DI124" s="764"/>
      <c r="DJ124" s="764"/>
      <c r="DK124" s="765"/>
      <c r="DL124" s="766">
        <v>1301429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265</v>
      </c>
      <c r="AB128" s="801"/>
      <c r="AC128" s="801"/>
      <c r="AD128" s="801"/>
      <c r="AE128" s="802"/>
      <c r="AF128" s="803">
        <v>356</v>
      </c>
      <c r="AG128" s="801"/>
      <c r="AH128" s="801"/>
      <c r="AI128" s="801"/>
      <c r="AJ128" s="802"/>
      <c r="AK128" s="803" t="s">
        <v>122</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2203665</v>
      </c>
      <c r="AB129" s="780"/>
      <c r="AC129" s="780"/>
      <c r="AD129" s="780"/>
      <c r="AE129" s="781"/>
      <c r="AF129" s="782">
        <v>2197585</v>
      </c>
      <c r="AG129" s="780"/>
      <c r="AH129" s="780"/>
      <c r="AI129" s="780"/>
      <c r="AJ129" s="781"/>
      <c r="AK129" s="782">
        <v>2196429</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258925</v>
      </c>
      <c r="AB130" s="780"/>
      <c r="AC130" s="780"/>
      <c r="AD130" s="780"/>
      <c r="AE130" s="781"/>
      <c r="AF130" s="782">
        <v>266811</v>
      </c>
      <c r="AG130" s="780"/>
      <c r="AH130" s="780"/>
      <c r="AI130" s="780"/>
      <c r="AJ130" s="781"/>
      <c r="AK130" s="782">
        <v>226872</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4.0999999999999996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1944740</v>
      </c>
      <c r="AB131" s="764"/>
      <c r="AC131" s="764"/>
      <c r="AD131" s="764"/>
      <c r="AE131" s="765"/>
      <c r="AF131" s="766">
        <v>1930774</v>
      </c>
      <c r="AG131" s="764"/>
      <c r="AH131" s="764"/>
      <c r="AI131" s="764"/>
      <c r="AJ131" s="765"/>
      <c r="AK131" s="766">
        <v>1969557</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3.7847732860000001</v>
      </c>
      <c r="AB132" s="745"/>
      <c r="AC132" s="745"/>
      <c r="AD132" s="745"/>
      <c r="AE132" s="746"/>
      <c r="AF132" s="747">
        <v>3.5504414290000001</v>
      </c>
      <c r="AG132" s="745"/>
      <c r="AH132" s="745"/>
      <c r="AI132" s="745"/>
      <c r="AJ132" s="746"/>
      <c r="AK132" s="747">
        <v>5.0933280940000003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3.8</v>
      </c>
      <c r="AB133" s="724"/>
      <c r="AC133" s="724"/>
      <c r="AD133" s="724"/>
      <c r="AE133" s="725"/>
      <c r="AF133" s="723">
        <v>3.6</v>
      </c>
      <c r="AG133" s="724"/>
      <c r="AH133" s="724"/>
      <c r="AI133" s="724"/>
      <c r="AJ133" s="725"/>
      <c r="AK133" s="723">
        <v>4.0999999999999996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2iVYJLD3uHUWx3VKKAX6Gv8iD/Y1X0ltQRLu6rutuqtkHE3EdLanBFiINr14Nz/L9GNrFaYPX6HOZNhMWlLpQ==" saltValue="Ck0EUYa1HFHxZRmusq7l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Q55"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UB5KydvE0jVJf30fZhiDaA17v3uW2yTBQ9wUk4ie0+rRNXO5J05lIgQhNwTdiXmpzwNQ/DuLG+s5uBP46ndIw==" saltValue="pc+Vh1gn2ENZxLcw5JLv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44/O1Z99g2JbvD7oJmXCzGo6yZLyapujR5YRnaK5rT2VrsHPrlvOvP7SLOFIw+a7KRIH4eyfqdzWRTp0hEUHQ==" saltValue="pIdfWfaKNnGWwVCAk7wnr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775584</v>
      </c>
      <c r="AP9" s="269">
        <v>253874</v>
      </c>
      <c r="AQ9" s="270">
        <v>263788</v>
      </c>
      <c r="AR9" s="271">
        <v>-3.8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82867</v>
      </c>
      <c r="AP10" s="272">
        <v>27125</v>
      </c>
      <c r="AQ10" s="273">
        <v>39680</v>
      </c>
      <c r="AR10" s="274">
        <v>-31.6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4557</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7470</v>
      </c>
      <c r="AP13" s="272">
        <v>2445</v>
      </c>
      <c r="AQ13" s="273">
        <v>12917</v>
      </c>
      <c r="AR13" s="274">
        <v>-81.099999999999994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7406</v>
      </c>
      <c r="AP14" s="272">
        <v>2424</v>
      </c>
      <c r="AQ14" s="273">
        <v>4746</v>
      </c>
      <c r="AR14" s="274">
        <v>-48.9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-72245</v>
      </c>
      <c r="AP15" s="272">
        <v>-23648</v>
      </c>
      <c r="AQ15" s="273">
        <v>-12765</v>
      </c>
      <c r="AR15" s="274">
        <v>85.3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801082</v>
      </c>
      <c r="AP16" s="272">
        <v>262220</v>
      </c>
      <c r="AQ16" s="273">
        <v>312922</v>
      </c>
      <c r="AR16" s="274">
        <v>-16.2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22.59</v>
      </c>
      <c r="AP21" s="286">
        <v>24.75</v>
      </c>
      <c r="AQ21" s="287">
        <v>-2.16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97.6</v>
      </c>
      <c r="AP22" s="291">
        <v>95.6</v>
      </c>
      <c r="AQ22" s="292">
        <v>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243069</v>
      </c>
      <c r="AP32" s="300">
        <v>79564</v>
      </c>
      <c r="AQ32" s="301">
        <v>170896</v>
      </c>
      <c r="AR32" s="302">
        <v>-53.4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v>5</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73785</v>
      </c>
      <c r="AP35" s="300">
        <v>24152</v>
      </c>
      <c r="AQ35" s="301">
        <v>33138</v>
      </c>
      <c r="AR35" s="302">
        <v>-27.1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10334</v>
      </c>
      <c r="AP36" s="300">
        <v>3383</v>
      </c>
      <c r="AQ36" s="301">
        <v>2943</v>
      </c>
      <c r="AR36" s="302">
        <v>15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487</v>
      </c>
      <c r="AP37" s="300" t="s">
        <v>487</v>
      </c>
      <c r="AQ37" s="301">
        <v>1487</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60</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t="s">
        <v>487</v>
      </c>
      <c r="AP39" s="300" t="s">
        <v>487</v>
      </c>
      <c r="AQ39" s="301">
        <v>-8408</v>
      </c>
      <c r="AR39" s="302" t="s">
        <v>487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-226872</v>
      </c>
      <c r="AP40" s="300">
        <v>-74263</v>
      </c>
      <c r="AQ40" s="301">
        <v>-141122</v>
      </c>
      <c r="AR40" s="302">
        <v>-47.4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100316</v>
      </c>
      <c r="AP41" s="300">
        <v>32837</v>
      </c>
      <c r="AQ41" s="301">
        <v>59000</v>
      </c>
      <c r="AR41" s="302">
        <v>-44.3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440066</v>
      </c>
      <c r="AN51" s="322">
        <v>130274</v>
      </c>
      <c r="AO51" s="323">
        <v>58.2</v>
      </c>
      <c r="AP51" s="324">
        <v>301035</v>
      </c>
      <c r="AQ51" s="325">
        <v>12.2</v>
      </c>
      <c r="AR51" s="326">
        <v>46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308799</v>
      </c>
      <c r="AN52" s="330">
        <v>91415</v>
      </c>
      <c r="AO52" s="331">
        <v>73.400000000000006</v>
      </c>
      <c r="AP52" s="332">
        <v>154376</v>
      </c>
      <c r="AQ52" s="333">
        <v>29.1</v>
      </c>
      <c r="AR52" s="334">
        <v>44.3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760676</v>
      </c>
      <c r="AN53" s="322">
        <v>230020</v>
      </c>
      <c r="AO53" s="323">
        <v>76.599999999999994</v>
      </c>
      <c r="AP53" s="324">
        <v>277467</v>
      </c>
      <c r="AQ53" s="325">
        <v>-7.8</v>
      </c>
      <c r="AR53" s="326">
        <v>84.4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217074</v>
      </c>
      <c r="AN54" s="330">
        <v>65641</v>
      </c>
      <c r="AO54" s="331">
        <v>-28.2</v>
      </c>
      <c r="AP54" s="332">
        <v>128378</v>
      </c>
      <c r="AQ54" s="333">
        <v>-16.8</v>
      </c>
      <c r="AR54" s="334">
        <v>-11.4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319837</v>
      </c>
      <c r="AN55" s="322">
        <v>99082</v>
      </c>
      <c r="AO55" s="323">
        <v>-56.9</v>
      </c>
      <c r="AP55" s="324">
        <v>282256</v>
      </c>
      <c r="AQ55" s="325">
        <v>1.7</v>
      </c>
      <c r="AR55" s="326">
        <v>-58.6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103916</v>
      </c>
      <c r="AN56" s="330">
        <v>32192</v>
      </c>
      <c r="AO56" s="331">
        <v>-51</v>
      </c>
      <c r="AP56" s="332">
        <v>145453</v>
      </c>
      <c r="AQ56" s="333">
        <v>13.3</v>
      </c>
      <c r="AR56" s="334">
        <v>-64.3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759008</v>
      </c>
      <c r="AN57" s="322">
        <v>242495</v>
      </c>
      <c r="AO57" s="323">
        <v>144.69999999999999</v>
      </c>
      <c r="AP57" s="324">
        <v>295341</v>
      </c>
      <c r="AQ57" s="325">
        <v>4.5999999999999996</v>
      </c>
      <c r="AR57" s="326">
        <v>140.1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129881</v>
      </c>
      <c r="AN58" s="330">
        <v>41496</v>
      </c>
      <c r="AO58" s="331">
        <v>28.9</v>
      </c>
      <c r="AP58" s="332">
        <v>137402</v>
      </c>
      <c r="AQ58" s="333">
        <v>-5.5</v>
      </c>
      <c r="AR58" s="334">
        <v>34.4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169402</v>
      </c>
      <c r="AN59" s="322">
        <v>55451</v>
      </c>
      <c r="AO59" s="323">
        <v>-77.099999999999994</v>
      </c>
      <c r="AP59" s="324">
        <v>292845</v>
      </c>
      <c r="AQ59" s="325">
        <v>-0.8</v>
      </c>
      <c r="AR59" s="326">
        <v>-76.3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86723</v>
      </c>
      <c r="AN60" s="330">
        <v>28387</v>
      </c>
      <c r="AO60" s="331">
        <v>-31.6</v>
      </c>
      <c r="AP60" s="332">
        <v>143187</v>
      </c>
      <c r="AQ60" s="333">
        <v>4.2</v>
      </c>
      <c r="AR60" s="334">
        <v>-35.799999999999997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489798</v>
      </c>
      <c r="AN61" s="337">
        <v>151464</v>
      </c>
      <c r="AO61" s="338">
        <v>29.1</v>
      </c>
      <c r="AP61" s="339">
        <v>289789</v>
      </c>
      <c r="AQ61" s="340">
        <v>2</v>
      </c>
      <c r="AR61" s="326">
        <v>27.1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169279</v>
      </c>
      <c r="AN62" s="330">
        <v>51826</v>
      </c>
      <c r="AO62" s="331">
        <v>-1.7</v>
      </c>
      <c r="AP62" s="332">
        <v>141759</v>
      </c>
      <c r="AQ62" s="333">
        <v>4.9000000000000004</v>
      </c>
      <c r="AR62" s="334">
        <v>-6.6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aTr68vzk3gaFUh28avbuUegGbhS8MYQxcobgLDy/JiRmD5G/dAmNyMcmJVTwBPJ3mUWAHcdhga8/6j0P9XhGTg==" saltValue="5I+lMFYDKIn6Gm7wfIUT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TxFO8zC1GzhcRkIxoM/8TIzMtV2d70Ow1VGD5ktLlqquJ9YiF8P4a391fpvNacRcUOo5D1aFSv+0FlFN/tTRig==" saltValue="neotEOpGwXtK4nIjofXg3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6"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Ug3925Q0oxpgRYANZ64+6XAI8YuSJIsw0gfHEaQGDNTbEWf72dA9PEHV+EVYNKohODdG6U/oCMseTNZC0pYDjA==" saltValue="x37zxuU2ChqJ0R6mLOynd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40" zoomScaleNormal="14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58.86</v>
      </c>
      <c r="G47" s="12">
        <v>64.06</v>
      </c>
      <c r="H47" s="12">
        <v>74.819999999999993</v>
      </c>
      <c r="I47" s="12">
        <v>87.89</v>
      </c>
      <c r="J47" s="13">
        <v>89.35</v>
      </c>
    </row>
    <row r="48" spans="2:10" ht="57.75" customHeight="1" x14ac:dyDescent="0.2">
      <c r="B48" s="14"/>
      <c r="C48" s="1141" t="s">
        <v>4</v>
      </c>
      <c r="D48" s="1141"/>
      <c r="E48" s="1142"/>
      <c r="F48" s="15">
        <v>11.49</v>
      </c>
      <c r="G48" s="16">
        <v>8.2899999999999991</v>
      </c>
      <c r="H48" s="16">
        <v>12.39</v>
      </c>
      <c r="I48" s="16">
        <v>7.89</v>
      </c>
      <c r="J48" s="17">
        <v>12.01</v>
      </c>
    </row>
    <row r="49" spans="2:10" ht="57.75" customHeight="1" thickBot="1" x14ac:dyDescent="0.25">
      <c r="B49" s="18"/>
      <c r="C49" s="1143" t="s">
        <v>5</v>
      </c>
      <c r="D49" s="1143"/>
      <c r="E49" s="1144"/>
      <c r="F49" s="19">
        <v>5.2</v>
      </c>
      <c r="G49" s="20">
        <v>4.12</v>
      </c>
      <c r="H49" s="20">
        <v>8.49</v>
      </c>
      <c r="I49" s="20">
        <v>2.08</v>
      </c>
      <c r="J49" s="21">
        <v>1.57</v>
      </c>
    </row>
    <row r="50" spans="2:10" ht="13.2" x14ac:dyDescent="0.2"/>
  </sheetData>
  <sheetProtection algorithmName="SHA-512" hashValue="hb95UduE/aHRAH2KvOVJttxFmvlOD8wtWdiE9miggx9gIWcjChBp6v9kdEbcWAlGIEZx/p9VySyQOBrLXMPp7g==" saltValue="iGysdjjF97SvabmIJUok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総合政策課</cp:lastModifiedBy>
  <cp:lastPrinted>2026-03-06T06:45:14Z</cp:lastPrinted>
  <dcterms:created xsi:type="dcterms:W3CDTF">2026-02-23T07:58:39Z</dcterms:created>
  <dcterms:modified xsi:type="dcterms:W3CDTF">2026-03-17T02:28:32Z</dcterms:modified>
  <cp:category/>
</cp:coreProperties>
</file>