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部門委員会\公会計\01.自治体別資料\29_奈良県\293229_山辺郡山添村\R06年度事業\02.契約後\90.成果品\01.財務書類\02.附属明細書\"/>
    </mc:Choice>
  </mc:AlternateContent>
  <xr:revisionPtr revIDLastSave="0" documentId="13_ncr:1_{EE40F40C-0712-4A8C-8D4C-96201673F33F}" xr6:coauthVersionLast="47" xr6:coauthVersionMax="47" xr10:uidLastSave="{00000000-0000-0000-0000-000000000000}"/>
  <bookViews>
    <workbookView xWindow="-120" yWindow="-16320" windowWidth="29040" windowHeight="15720" tabRatio="836" firstSheet="5" activeTab="11" xr2:uid="{D8FD485C-5F6D-4BCA-B768-511AD343A7F2}"/>
  </bookViews>
  <sheets>
    <sheet name="有形固定資産の明細" sheetId="16" r:id="rId1"/>
    <sheet name="投資及び出資金の明細" sheetId="2" r:id="rId2"/>
    <sheet name="基金の明細" sheetId="3" r:id="rId3"/>
    <sheet name="貸付金の明細" sheetId="4" r:id="rId4"/>
    <sheet name="長期延滞債権の明細" sheetId="6" r:id="rId5"/>
    <sheet name="地方債等（借入先別）の明細" sheetId="7" r:id="rId6"/>
    <sheet name="地方債等（利率別）の明細" sheetId="8" r:id="rId7"/>
    <sheet name="地方債等（返済期間別）の明細" sheetId="9" r:id="rId8"/>
    <sheet name="特定の契約条項が付された地方債等の概要" sheetId="10" r:id="rId9"/>
    <sheet name="引当金の明細" sheetId="11" r:id="rId10"/>
    <sheet name="補助金等の明細" sheetId="12" r:id="rId11"/>
    <sheet name="財源の明細" sheetId="13" r:id="rId12"/>
    <sheet name="財源情報の明細" sheetId="14" r:id="rId13"/>
    <sheet name="資金の明細" sheetId="15" r:id="rId14"/>
  </sheets>
  <definedNames>
    <definedName name="_xlnm._FilterDatabase" localSheetId="11" hidden="1">財源の明細!$A$5:$F$40</definedName>
    <definedName name="_xlnm.Print_Area" localSheetId="10">補助金等の明細!$A$1:$E$22</definedName>
    <definedName name="_xlnm.Print_Titles" localSheetId="0">有形固定資産の明細!$1:$5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3" l="1"/>
  <c r="E45" i="13"/>
  <c r="E49" i="13" s="1"/>
  <c r="E50" i="13" s="1"/>
  <c r="E42" i="13"/>
  <c r="E32" i="13"/>
  <c r="F7" i="11" l="1"/>
  <c r="K31" i="2" l="1"/>
  <c r="D10" i="11" l="1"/>
  <c r="C10" i="11"/>
  <c r="B10" i="11"/>
  <c r="B8" i="6" l="1"/>
  <c r="B16" i="6"/>
  <c r="B17" i="6" s="1"/>
  <c r="B17" i="3"/>
  <c r="G17" i="3"/>
  <c r="F17" i="3"/>
  <c r="E38" i="13" l="1"/>
  <c r="E35" i="13"/>
  <c r="E27" i="13"/>
  <c r="E24" i="13"/>
  <c r="E21" i="13"/>
  <c r="E28" i="13" l="1"/>
  <c r="E29" i="13" s="1"/>
  <c r="E39" i="13"/>
  <c r="E40" i="13" s="1"/>
  <c r="I16" i="2" l="1"/>
  <c r="J16" i="2"/>
  <c r="H16" i="2"/>
  <c r="C16" i="2"/>
  <c r="D16" i="2"/>
  <c r="E16" i="2"/>
  <c r="F16" i="2"/>
  <c r="B16" i="2"/>
  <c r="B31" i="2" l="1"/>
  <c r="C31" i="2"/>
  <c r="D31" i="2"/>
  <c r="F9" i="11" l="1"/>
  <c r="B11" i="15" l="1"/>
  <c r="C16" i="6" l="1"/>
  <c r="E10" i="11"/>
  <c r="F10" i="11"/>
  <c r="F16" i="6" l="1"/>
  <c r="G8" i="6"/>
  <c r="F8" i="6"/>
  <c r="C8" i="6"/>
  <c r="C17" i="6" s="1"/>
  <c r="D8" i="4"/>
  <c r="E8" i="4"/>
  <c r="F8" i="4"/>
  <c r="B8" i="4"/>
  <c r="F17" i="6" l="1"/>
  <c r="G16" i="6"/>
  <c r="G17" i="6" s="1"/>
  <c r="C8" i="4"/>
  <c r="C17" i="3"/>
  <c r="D17" i="3"/>
  <c r="E17" i="3"/>
  <c r="E31" i="2" l="1"/>
  <c r="F31" i="2"/>
  <c r="H31" i="2"/>
  <c r="I31" i="2"/>
  <c r="J31" i="2"/>
</calcChain>
</file>

<file path=xl/sharedStrings.xml><?xml version="1.0" encoding="utf-8"?>
<sst xmlns="http://schemas.openxmlformats.org/spreadsheetml/2006/main" count="422" uniqueCount="234">
  <si>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</si>
  <si>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</si>
  <si>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</si>
  <si>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</si>
  <si>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</si>
  <si>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</si>
  <si>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</si>
  <si>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</si>
  <si>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</si>
  <si>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</si>
  <si>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</si>
  <si>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</si>
  <si>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</si>
  <si>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</si>
  <si>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</si>
  <si>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</si>
  <si>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</si>
  <si>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</si>
  <si>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</si>
  <si>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</si>
  <si>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</si>
  <si>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</si>
  <si>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</si>
  <si>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</si>
  <si>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</si>
  <si>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</si>
  <si>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</si>
  <si>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</si>
  <si>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</si>
  <si>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</si>
  <si>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</si>
  <si>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</si>
  <si>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</si>
  <si>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</si>
  <si>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</si>
  <si>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</si>
  <si>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</si>
  <si>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</si>
  <si>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</si>
  <si>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未収金の明細</t>
  </si>
  <si>
    <t>徴収不能引当金計上額</t>
  </si>
  <si>
    <t>【貸付金】</t>
  </si>
  <si>
    <t>小計</t>
  </si>
  <si>
    <t>【未収金】</t>
  </si>
  <si>
    <t>長期延滞債権の明細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</si>
  <si>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</si>
  <si>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</si>
  <si>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</si>
  <si>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</si>
  <si>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</si>
  <si>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</si>
  <si>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</si>
  <si>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</si>
  <si>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</si>
  <si>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</si>
  <si>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</si>
  <si>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</si>
  <si>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</si>
  <si>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</si>
  <si>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</si>
  <si>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</si>
  <si>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</si>
  <si>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</si>
  <si>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</si>
  <si>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</si>
  <si>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</si>
  <si>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</si>
  <si>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</si>
  <si>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</si>
  <si>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</si>
  <si>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</si>
  <si>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</si>
  <si>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</si>
  <si>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</si>
  <si>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</si>
  <si>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</si>
  <si>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</si>
  <si>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</si>
  <si>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</si>
  <si>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</si>
  <si>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</si>
  <si>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</si>
  <si>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</si>
  <si>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</si>
  <si>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</si>
  <si>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</si>
  <si>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</si>
  <si>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</si>
  <si>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</si>
  <si>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</si>
  <si>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</si>
  <si>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</si>
  <si>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</si>
  <si>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</si>
  <si>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</si>
  <si>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</si>
  <si>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</si>
  <si>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</si>
  <si>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</si>
  <si>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</si>
  <si>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</si>
  <si>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</si>
  <si>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</si>
  <si>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</si>
  <si>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</si>
  <si>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</si>
  <si>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</si>
  <si>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</si>
  <si>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</si>
  <si>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</si>
  <si>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</si>
  <si>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</si>
  <si>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</si>
  <si>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</si>
  <si>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</si>
  <si>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</si>
  <si>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</si>
  <si>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</si>
  <si>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退職手当引当金</t>
    <rPh sb="0" eb="7">
      <t>タイショクテアテヒキアテキン</t>
    </rPh>
    <phoneticPr fontId="3"/>
  </si>
  <si>
    <t>賞与引当金</t>
    <rPh sb="0" eb="5">
      <t>ショウヨヒキアテキン</t>
    </rPh>
    <phoneticPr fontId="3"/>
  </si>
  <si>
    <t>現金</t>
    <rPh sb="0" eb="2">
      <t>ゲンキン</t>
    </rPh>
    <phoneticPr fontId="8"/>
  </si>
  <si>
    <t>要求払預金</t>
    <rPh sb="0" eb="2">
      <t>ヨウキュウ</t>
    </rPh>
    <rPh sb="2" eb="3">
      <t>バラ</t>
    </rPh>
    <rPh sb="3" eb="5">
      <t>ヨキン</t>
    </rPh>
    <phoneticPr fontId="8"/>
  </si>
  <si>
    <t>短期投資</t>
    <rPh sb="0" eb="2">
      <t>タンキ</t>
    </rPh>
    <rPh sb="2" eb="4">
      <t>トウシ</t>
    </rPh>
    <phoneticPr fontId="8"/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</si>
  <si>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</si>
  <si>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</si>
  <si>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</si>
  <si>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</si>
  <si>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</si>
  <si>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</si>
  <si>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</si>
  <si>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</si>
  <si>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</si>
  <si>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</si>
  <si>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</si>
  <si>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</si>
  <si>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建設仮勘定</t>
  </si>
  <si>
    <t>インフラ資産</t>
  </si>
  <si>
    <t>物品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</si>
  <si>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</si>
  <si>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</si>
  <si>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</si>
  <si>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</si>
  <si>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</si>
  <si>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</si>
  <si>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</si>
  <si>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</si>
  <si>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有形固定資産の明細</t>
    <phoneticPr fontId="3"/>
  </si>
  <si>
    <t>　船舶</t>
  </si>
  <si>
    <t>　浮標等</t>
  </si>
  <si>
    <t>　航空機</t>
  </si>
  <si>
    <t>本年度償却額_x000D_
(F)</t>
  </si>
  <si>
    <t>自治体名：山添村</t>
  </si>
  <si>
    <t>山添村社会福祉協議会出捐金</t>
  </si>
  <si>
    <t>株券（奈良テレビ放送株式会社）</t>
  </si>
  <si>
    <t>株券（こまどりケーブル株式会社）</t>
  </si>
  <si>
    <t>奈良県農業信用基金協会出資金</t>
  </si>
  <si>
    <t>公益財団法人奈良県食肉公社（奈良県食肉流通センター出捐金）</t>
  </si>
  <si>
    <t>奈良県野菜価格安定基金出資金</t>
  </si>
  <si>
    <t>奈良県畜産会出資金（奈良県家畜畜産物衛生指導協会出資金）</t>
  </si>
  <si>
    <t>奈良県畜産会出資金（旧奈良県肉用子牛価格安定基金協会）</t>
    <rPh sb="0" eb="3">
      <t>ナラケン</t>
    </rPh>
    <rPh sb="3" eb="5">
      <t>チクサン</t>
    </rPh>
    <rPh sb="5" eb="6">
      <t>カイ</t>
    </rPh>
    <rPh sb="6" eb="9">
      <t>シュッシキン</t>
    </rPh>
    <rPh sb="10" eb="11">
      <t>キュウ</t>
    </rPh>
    <phoneticPr fontId="1"/>
  </si>
  <si>
    <t>奈良県信用保証協会出捐金</t>
  </si>
  <si>
    <t>砂防フロンティア整備推進機構出捐金</t>
    <rPh sb="10" eb="12">
      <t>スイシン</t>
    </rPh>
    <phoneticPr fontId="1"/>
  </si>
  <si>
    <t>地方公共団体金融機構（地方公営企業等金融機構出資金）</t>
    <rPh sb="11" eb="13">
      <t>チホウ</t>
    </rPh>
    <rPh sb="13" eb="15">
      <t>コウエイ</t>
    </rPh>
    <rPh sb="15" eb="17">
      <t>キギョウ</t>
    </rPh>
    <rPh sb="17" eb="18">
      <t>トウ</t>
    </rPh>
    <rPh sb="18" eb="20">
      <t>キンユウ</t>
    </rPh>
    <rPh sb="20" eb="22">
      <t>キコウ</t>
    </rPh>
    <rPh sb="22" eb="25">
      <t>シュッシキン</t>
    </rPh>
    <phoneticPr fontId="1"/>
  </si>
  <si>
    <t>財政調整基金</t>
  </si>
  <si>
    <t>減債基金</t>
  </si>
  <si>
    <t>地域福祉基金</t>
  </si>
  <si>
    <t>やまぞえふるさとづくり基金</t>
  </si>
  <si>
    <t>山添村土地開発基金</t>
  </si>
  <si>
    <t>ふるさと水と土保全基金</t>
  </si>
  <si>
    <t>住宅新築資金貸付金</t>
    <rPh sb="0" eb="6">
      <t>ジュウタクシンチクシキン</t>
    </rPh>
    <rPh sb="6" eb="9">
      <t>カシツケキン</t>
    </rPh>
    <phoneticPr fontId="3"/>
  </si>
  <si>
    <t>固定資産税</t>
  </si>
  <si>
    <t>（単位：千円）</t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</si>
  <si>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</si>
  <si>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会計：一般会計等</t>
  </si>
  <si>
    <t>会計：一般会計等</t>
    <phoneticPr fontId="3"/>
  </si>
  <si>
    <t>後期高齢者医療療養給付費負担金</t>
  </si>
  <si>
    <t>県広域消防組合負担金</t>
  </si>
  <si>
    <t>個人</t>
    <rPh sb="0" eb="2">
      <t>コジン</t>
    </rPh>
    <phoneticPr fontId="3"/>
  </si>
  <si>
    <t>その他</t>
    <rPh sb="2" eb="3">
      <t>タ</t>
    </rPh>
    <phoneticPr fontId="3"/>
  </si>
  <si>
    <t>中山間地域等直接支払事業交付金</t>
  </si>
  <si>
    <t>神野山ふれあいの森施設管理補助金</t>
  </si>
  <si>
    <t>有害野生獣被害対策施設設置事業補助金</t>
  </si>
  <si>
    <t>環境性能割交付金</t>
  </si>
  <si>
    <t>法人事業税交付金</t>
  </si>
  <si>
    <t>基幹水利施設管理特別会計</t>
    <phoneticPr fontId="3"/>
  </si>
  <si>
    <t>デジタル化推進基金積立金</t>
  </si>
  <si>
    <t>国県等補助金</t>
    <phoneticPr fontId="11"/>
  </si>
  <si>
    <t>国庫支出金</t>
  </si>
  <si>
    <t>県支出金</t>
  </si>
  <si>
    <t>資本的_x000D_
補助金</t>
    <phoneticPr fontId="11"/>
  </si>
  <si>
    <t>経常的_x000D_
補助金</t>
    <phoneticPr fontId="11"/>
  </si>
  <si>
    <t>企業版ふるさと納税基金</t>
    <rPh sb="0" eb="3">
      <t>キギョウバン</t>
    </rPh>
    <rPh sb="7" eb="11">
      <t>ノウゼイキキン</t>
    </rPh>
    <phoneticPr fontId="3"/>
  </si>
  <si>
    <t>一部事務組合補助金</t>
    <rPh sb="0" eb="6">
      <t>イチブジムクミアイ</t>
    </rPh>
    <rPh sb="6" eb="9">
      <t>ホジョキン</t>
    </rPh>
    <phoneticPr fontId="3"/>
  </si>
  <si>
    <t>急傾斜地崩壊対策事業負担金</t>
  </si>
  <si>
    <t>年度：令和5年度</t>
  </si>
  <si>
    <t>ふるさと応援基金</t>
    <rPh sb="4" eb="6">
      <t>オウエン</t>
    </rPh>
    <rPh sb="6" eb="8">
      <t>キキン</t>
    </rPh>
    <phoneticPr fontId="1"/>
  </si>
  <si>
    <t>消防基金</t>
    <rPh sb="0" eb="2">
      <t>ショウボウ</t>
    </rPh>
    <rPh sb="2" eb="4">
      <t>キキン</t>
    </rPh>
    <phoneticPr fontId="1"/>
  </si>
  <si>
    <t>安全安心の村づくり基金</t>
    <rPh sb="0" eb="2">
      <t>アンゼン</t>
    </rPh>
    <rPh sb="2" eb="4">
      <t>アンシン</t>
    </rPh>
    <rPh sb="5" eb="6">
      <t>ムラ</t>
    </rPh>
    <rPh sb="9" eb="11">
      <t>キキン</t>
    </rPh>
    <phoneticPr fontId="1"/>
  </si>
  <si>
    <t>軽自動車税</t>
  </si>
  <si>
    <t>町民税(個人)</t>
    <rPh sb="0" eb="2">
      <t>チョウミン</t>
    </rPh>
    <rPh sb="2" eb="3">
      <t>ゼイ</t>
    </rPh>
    <rPh sb="4" eb="6">
      <t>コジン</t>
    </rPh>
    <phoneticPr fontId="4"/>
  </si>
  <si>
    <t>町民税(法人)</t>
    <rPh sb="0" eb="2">
      <t>チョウミン</t>
    </rPh>
    <rPh sb="2" eb="3">
      <t>ゼイ</t>
    </rPh>
    <rPh sb="4" eb="6">
      <t>ホウジン</t>
    </rPh>
    <phoneticPr fontId="4"/>
  </si>
  <si>
    <t>使用料・手数料</t>
    <rPh sb="0" eb="3">
      <t>シヨウリョウ</t>
    </rPh>
    <rPh sb="4" eb="7">
      <t>テスウリョウ</t>
    </rPh>
    <phoneticPr fontId="4"/>
  </si>
  <si>
    <t>その他の補助金等</t>
    <phoneticPr fontId="3"/>
  </si>
  <si>
    <t>対象者</t>
  </si>
  <si>
    <t>消防管理費</t>
  </si>
  <si>
    <t>福祉医療費</t>
  </si>
  <si>
    <t>日本型直接支払事業費</t>
  </si>
  <si>
    <t>観光費</t>
  </si>
  <si>
    <t>道路維持費</t>
  </si>
  <si>
    <t>東豊館管理運営費</t>
  </si>
  <si>
    <t>衛生費（補助事業費）</t>
  </si>
  <si>
    <t>投資的経費</t>
  </si>
  <si>
    <t>奈良県</t>
  </si>
  <si>
    <t>奈良県後期高齢者医療広域連合</t>
    <rPh sb="0" eb="3">
      <t>ナラケン</t>
    </rPh>
    <rPh sb="3" eb="10">
      <t>コウキコウレイシャイリョウ</t>
    </rPh>
    <rPh sb="10" eb="12">
      <t>コウイキ</t>
    </rPh>
    <rPh sb="12" eb="14">
      <t>レンゴウ</t>
    </rPh>
    <phoneticPr fontId="12"/>
  </si>
  <si>
    <t>山辺・県北西部広域環境衛生組合</t>
    <rPh sb="0" eb="2">
      <t>ヤマベ</t>
    </rPh>
    <rPh sb="3" eb="4">
      <t>ケン</t>
    </rPh>
    <rPh sb="4" eb="7">
      <t>ホクセイブ</t>
    </rPh>
    <rPh sb="7" eb="9">
      <t>コウイキ</t>
    </rPh>
    <rPh sb="9" eb="11">
      <t>カンキョウ</t>
    </rPh>
    <rPh sb="11" eb="13">
      <t>エイセイ</t>
    </rPh>
    <rPh sb="13" eb="15">
      <t>クミアイ</t>
    </rPh>
    <phoneticPr fontId="12"/>
  </si>
  <si>
    <t>奈良県広域消防組合</t>
    <rPh sb="3" eb="5">
      <t>コウイキ</t>
    </rPh>
    <rPh sb="5" eb="7">
      <t>ショウボウ</t>
    </rPh>
    <rPh sb="7" eb="9">
      <t>クミアイ</t>
    </rPh>
    <phoneticPr fontId="12"/>
  </si>
  <si>
    <t>後期高齢者医療広域連合納付金</t>
  </si>
  <si>
    <t>村単独道路改良補修補助金</t>
  </si>
  <si>
    <t>山添村地方創生事業補助金</t>
  </si>
  <si>
    <t>村税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</si>
  <si>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</si>
  <si>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</si>
  <si>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</si>
  <si>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</si>
  <si>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</si>
  <si>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</si>
  <si>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地方特例交付金</t>
  </si>
  <si>
    <t>地方交付税</t>
  </si>
  <si>
    <t>交通安全対策特別交付金</t>
  </si>
  <si>
    <t>分担金及び負担金</t>
  </si>
  <si>
    <t>寄附金</t>
  </si>
  <si>
    <t>自動車取得税交付金</t>
  </si>
  <si>
    <t>繰入金</t>
  </si>
  <si>
    <t>一般会計等相殺</t>
    <rPh sb="4" eb="5">
      <t>トウ</t>
    </rPh>
    <rPh sb="5" eb="7">
      <t>ソウサイ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</si>
</sst>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,;\-#,##0,;\-"/>
    <numFmt numFmtId="177" formatCode="#,##0_ ;[Red]\-#,##0\ "/>
    <numFmt numFmtId="178" formatCode="#,##0;\-#,##0;\-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9C000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3" fontId="2" fillId="0" borderId="0" xfId="1" applyNumberFormat="1" applyFont="1"/>
    <xf numFmtId="3" fontId="4" fillId="0" borderId="0" xfId="1" applyNumberFormat="1" applyFont="1"/>
    <xf numFmtId="3" fontId="5" fillId="0" borderId="0" xfId="1" applyNumberFormat="1" applyFont="1"/>
    <xf numFmtId="3" fontId="6" fillId="0" borderId="0" xfId="1" applyNumberFormat="1" applyFont="1"/>
    <xf numFmtId="3" fontId="5" fillId="0" borderId="0" xfId="1" applyNumberFormat="1" applyFont="1" applyAlignment="1">
      <alignment horizontal="right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0" borderId="7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6" xfId="1" applyNumberFormat="1" applyFont="1" applyBorder="1" applyAlignment="1">
      <alignment vertical="center"/>
    </xf>
    <xf numFmtId="3" fontId="7" fillId="0" borderId="6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left" vertical="center"/>
    </xf>
    <xf numFmtId="176" fontId="4" fillId="0" borderId="0" xfId="1" applyNumberFormat="1" applyFont="1"/>
    <xf numFmtId="176" fontId="4" fillId="0" borderId="1" xfId="1" applyNumberFormat="1" applyFont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10" fontId="4" fillId="0" borderId="1" xfId="3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right" vertical="center"/>
    </xf>
    <xf numFmtId="38" fontId="0" fillId="0" borderId="0" xfId="2" applyFont="1">
      <alignment vertical="center"/>
    </xf>
    <xf numFmtId="38" fontId="0" fillId="0" borderId="0" xfId="2" applyFont="1" applyFill="1">
      <alignment vertical="center"/>
    </xf>
    <xf numFmtId="176" fontId="4" fillId="0" borderId="1" xfId="2" applyNumberFormat="1" applyFont="1" applyFill="1" applyBorder="1" applyAlignment="1">
      <alignment horizontal="right" vertical="center"/>
    </xf>
    <xf numFmtId="3" fontId="4" fillId="0" borderId="0" xfId="1" applyNumberFormat="1" applyFont="1" applyAlignment="1">
      <alignment vertical="center"/>
    </xf>
    <xf numFmtId="178" fontId="4" fillId="0" borderId="1" xfId="1" applyNumberFormat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15" xfId="0" applyNumberFormat="1" applyFont="1" applyBorder="1">
      <alignment vertical="center"/>
    </xf>
    <xf numFmtId="3" fontId="4" fillId="0" borderId="5" xfId="0" applyNumberFormat="1" applyFont="1" applyBorder="1">
      <alignment vertical="center"/>
    </xf>
    <xf numFmtId="3" fontId="2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/>
    </xf>
    <xf numFmtId="3" fontId="4" fillId="2" borderId="14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11" xfId="1" applyNumberFormat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3" fontId="7" fillId="2" borderId="6" xfId="1" applyNumberFormat="1" applyFont="1" applyFill="1" applyBorder="1" applyAlignment="1">
      <alignment horizontal="center" vertical="center"/>
    </xf>
    <xf numFmtId="3" fontId="7" fillId="0" borderId="8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center" vertical="center"/>
    </xf>
    <xf numFmtId="3" fontId="7" fillId="0" borderId="2" xfId="1" applyNumberFormat="1" applyFont="1" applyBorder="1" applyAlignment="1">
      <alignment vertical="center"/>
    </xf>
  </cellXfs>
  <cellStyles count="4">
    <cellStyle name="パーセント" xfId="3" builtinId="5"/>
    <cellStyle name="桁区切り" xfId="2" builtinId="6"/>
    <cellStyle name="標準" xfId="0" builtinId="0"/>
    <cellStyle name="標準 2" xfId="1" xr:uid="{1DEC95F0-4119-4662-B314-CE316765ED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723E-1A5E-4253-ADA2-EEAD4913E240}">
  <sheetPr>
    <pageSetUpPr fitToPage="1"/>
  </sheetPr>
  <dimension ref="A1:I44"/>
  <sheetViews>
    <sheetView zoomScale="85" zoomScaleNormal="85" workbookViewId="0">
      <selection activeCell="L33" sqref="L33"/>
    </sheetView>
  </sheetViews>
  <sheetFormatPr defaultColWidth="8.875" defaultRowHeight="11.25" x14ac:dyDescent="0.15"/>
  <cols>
    <col min="1" max="1" width="22" style="2" customWidth="1"/>
    <col min="2" max="9" width="16.625" style="2" customWidth="1"/>
    <col min="10" max="16384" width="8.875" style="2"/>
  </cols>
  <sheetData>
    <row r="1" spans="1:8" ht="21" x14ac:dyDescent="0.15">
      <c r="A1" s="50" t="s">
        <v>146</v>
      </c>
      <c r="B1" s="50"/>
      <c r="C1" s="50"/>
      <c r="D1" s="50"/>
      <c r="E1" s="50"/>
      <c r="F1" s="50"/>
      <c r="G1" s="50"/>
      <c r="H1" s="50"/>
    </row>
    <row r="2" spans="1:8" ht="13.5" x14ac:dyDescent="0.15">
      <c r="A2" s="3" t="s">
        <v>151</v>
      </c>
      <c r="B2" s="3"/>
      <c r="C2" s="3"/>
      <c r="D2" s="3"/>
      <c r="E2" s="3"/>
      <c r="F2" s="3"/>
      <c r="G2" s="3"/>
      <c r="H2" s="5" t="s">
        <v>194</v>
      </c>
    </row>
    <row r="3" spans="1:8" ht="13.5" x14ac:dyDescent="0.15">
      <c r="A3" s="3" t="s">
        <v>174</v>
      </c>
      <c r="B3" s="3"/>
      <c r="C3" s="3"/>
      <c r="D3" s="3"/>
      <c r="E3" s="3"/>
      <c r="F3" s="3"/>
      <c r="G3" s="3"/>
      <c r="H3" s="3"/>
    </row>
    <row r="4" spans="1:8" ht="13.5" x14ac:dyDescent="0.15">
      <c r="A4" s="3" t="s">
        <v>123</v>
      </c>
      <c r="B4" s="3"/>
      <c r="C4" s="3"/>
      <c r="D4" s="3"/>
      <c r="E4" s="3"/>
      <c r="F4" s="3"/>
      <c r="G4" s="3"/>
      <c r="H4" s="5" t="s">
        <v>171</v>
      </c>
    </row>
    <row r="5" spans="1:8" ht="33.75" x14ac:dyDescent="0.15">
      <c r="A5" s="28" t="s">
        <v>90</v>
      </c>
      <c r="B5" s="29" t="s">
        <v>124</v>
      </c>
      <c r="C5" s="29" t="s">
        <v>125</v>
      </c>
      <c r="D5" s="29" t="s">
        <v>126</v>
      </c>
      <c r="E5" s="29" t="s">
        <v>127</v>
      </c>
      <c r="F5" s="29" t="s">
        <v>128</v>
      </c>
      <c r="G5" s="29" t="s">
        <v>150</v>
      </c>
      <c r="H5" s="29" t="s">
        <v>129</v>
      </c>
    </row>
    <row r="6" spans="1:8" ht="13.15" customHeight="1" x14ac:dyDescent="0.15">
      <c r="A6" s="30" t="s">
        <v>130</v>
      </c>
      <c r="B6" s="31">
        <v>11327037254</v>
      </c>
      <c r="C6" s="31">
        <v>693410930</v>
      </c>
      <c r="D6" s="31">
        <v>348402850</v>
      </c>
      <c r="E6" s="31">
        <v>11672045334</v>
      </c>
      <c r="F6" s="31">
        <v>5829023670</v>
      </c>
      <c r="G6" s="31">
        <v>211222430</v>
      </c>
      <c r="H6" s="31">
        <v>5843021664</v>
      </c>
    </row>
    <row r="7" spans="1:8" ht="13.15" customHeight="1" x14ac:dyDescent="0.15">
      <c r="A7" s="30" t="s">
        <v>131</v>
      </c>
      <c r="B7" s="31">
        <v>2138160568</v>
      </c>
      <c r="C7" s="31">
        <v>1645000</v>
      </c>
      <c r="D7" s="31">
        <v>0</v>
      </c>
      <c r="E7" s="31">
        <v>2139805568</v>
      </c>
      <c r="F7" s="31">
        <v>0</v>
      </c>
      <c r="G7" s="31">
        <v>0</v>
      </c>
      <c r="H7" s="31">
        <v>2139805568</v>
      </c>
    </row>
    <row r="8" spans="1:8" ht="13.15" customHeight="1" x14ac:dyDescent="0.15">
      <c r="A8" s="30" t="s">
        <v>132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</row>
    <row r="9" spans="1:8" ht="13.15" customHeight="1" x14ac:dyDescent="0.15">
      <c r="A9" s="30" t="s">
        <v>133</v>
      </c>
      <c r="B9" s="31">
        <v>8871115265</v>
      </c>
      <c r="C9" s="31">
        <v>607553339</v>
      </c>
      <c r="D9" s="31">
        <v>295360850</v>
      </c>
      <c r="E9" s="31">
        <v>9183307754</v>
      </c>
      <c r="F9" s="31">
        <v>5722237556</v>
      </c>
      <c r="G9" s="31">
        <v>201195107</v>
      </c>
      <c r="H9" s="31">
        <v>3461070198</v>
      </c>
    </row>
    <row r="10" spans="1:8" ht="13.15" customHeight="1" x14ac:dyDescent="0.15">
      <c r="A10" s="30" t="s">
        <v>134</v>
      </c>
      <c r="B10" s="31">
        <v>274481421</v>
      </c>
      <c r="C10" s="31">
        <v>73520591</v>
      </c>
      <c r="D10" s="31">
        <v>0</v>
      </c>
      <c r="E10" s="31">
        <v>348002012</v>
      </c>
      <c r="F10" s="31">
        <v>105856115</v>
      </c>
      <c r="G10" s="31">
        <v>10027323</v>
      </c>
      <c r="H10" s="31">
        <v>242145897</v>
      </c>
    </row>
    <row r="11" spans="1:8" ht="13.15" customHeight="1" x14ac:dyDescent="0.15">
      <c r="A11" s="30" t="s">
        <v>147</v>
      </c>
      <c r="B11" s="31">
        <v>930000</v>
      </c>
      <c r="C11" s="31">
        <v>0</v>
      </c>
      <c r="D11" s="31">
        <v>0</v>
      </c>
      <c r="E11" s="31">
        <v>930000</v>
      </c>
      <c r="F11" s="31">
        <v>929999</v>
      </c>
      <c r="G11" s="31">
        <v>0</v>
      </c>
      <c r="H11" s="31">
        <v>1</v>
      </c>
    </row>
    <row r="12" spans="1:8" ht="13.15" customHeight="1" x14ac:dyDescent="0.15">
      <c r="A12" s="30" t="s">
        <v>148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</row>
    <row r="13" spans="1:8" ht="13.15" customHeight="1" x14ac:dyDescent="0.15">
      <c r="A13" s="30" t="s">
        <v>149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</row>
    <row r="14" spans="1:8" ht="13.15" customHeight="1" x14ac:dyDescent="0.15">
      <c r="A14" s="30" t="s">
        <v>61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</row>
    <row r="15" spans="1:8" ht="13.15" customHeight="1" x14ac:dyDescent="0.15">
      <c r="A15" s="30" t="s">
        <v>135</v>
      </c>
      <c r="B15" s="31">
        <v>42350000</v>
      </c>
      <c r="C15" s="31">
        <v>10692000</v>
      </c>
      <c r="D15" s="31">
        <v>53042000</v>
      </c>
      <c r="E15" s="31">
        <v>0</v>
      </c>
      <c r="F15" s="31">
        <v>0</v>
      </c>
      <c r="G15" s="31">
        <v>0</v>
      </c>
      <c r="H15" s="31">
        <v>0</v>
      </c>
    </row>
    <row r="16" spans="1:8" ht="13.15" customHeight="1" x14ac:dyDescent="0.15">
      <c r="A16" s="30" t="s">
        <v>136</v>
      </c>
      <c r="B16" s="31">
        <v>20940896142</v>
      </c>
      <c r="C16" s="31">
        <v>0</v>
      </c>
      <c r="D16" s="31">
        <v>0</v>
      </c>
      <c r="E16" s="31">
        <v>20940896142</v>
      </c>
      <c r="F16" s="31">
        <v>13626104368</v>
      </c>
      <c r="G16" s="31">
        <v>404652458</v>
      </c>
      <c r="H16" s="31">
        <v>7314791774</v>
      </c>
    </row>
    <row r="17" spans="1:9" ht="13.15" customHeight="1" x14ac:dyDescent="0.15">
      <c r="A17" s="30" t="s">
        <v>131</v>
      </c>
      <c r="B17" s="31">
        <v>1418713955</v>
      </c>
      <c r="C17" s="31">
        <v>0</v>
      </c>
      <c r="D17" s="31">
        <v>0</v>
      </c>
      <c r="E17" s="31">
        <v>1418713955</v>
      </c>
      <c r="F17" s="31">
        <v>0</v>
      </c>
      <c r="G17" s="31">
        <v>0</v>
      </c>
      <c r="H17" s="31">
        <v>1418713955</v>
      </c>
    </row>
    <row r="18" spans="1:9" ht="13.15" customHeight="1" x14ac:dyDescent="0.15">
      <c r="A18" s="30" t="s">
        <v>133</v>
      </c>
      <c r="B18" s="31">
        <v>60398988</v>
      </c>
      <c r="C18" s="31">
        <v>0</v>
      </c>
      <c r="D18" s="31">
        <v>0</v>
      </c>
      <c r="E18" s="31">
        <v>60398988</v>
      </c>
      <c r="F18" s="31">
        <v>25588276</v>
      </c>
      <c r="G18" s="31">
        <v>1269990</v>
      </c>
      <c r="H18" s="31">
        <v>34810712</v>
      </c>
    </row>
    <row r="19" spans="1:9" ht="13.15" customHeight="1" x14ac:dyDescent="0.15">
      <c r="A19" s="30" t="s">
        <v>134</v>
      </c>
      <c r="B19" s="31">
        <v>19454853199</v>
      </c>
      <c r="C19" s="31">
        <v>0</v>
      </c>
      <c r="D19" s="31">
        <v>0</v>
      </c>
      <c r="E19" s="31">
        <v>19454853199</v>
      </c>
      <c r="F19" s="31">
        <v>13600516092</v>
      </c>
      <c r="G19" s="31">
        <v>403382468</v>
      </c>
      <c r="H19" s="31">
        <v>5854337107</v>
      </c>
    </row>
    <row r="20" spans="1:9" ht="13.15" customHeight="1" x14ac:dyDescent="0.15">
      <c r="A20" s="30" t="s">
        <v>61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</row>
    <row r="21" spans="1:9" ht="13.15" customHeight="1" x14ac:dyDescent="0.15">
      <c r="A21" s="30" t="s">
        <v>135</v>
      </c>
      <c r="B21" s="31">
        <v>6930000</v>
      </c>
      <c r="C21" s="31">
        <v>0</v>
      </c>
      <c r="D21" s="31">
        <v>0</v>
      </c>
      <c r="E21" s="31">
        <v>6930000</v>
      </c>
      <c r="F21" s="31">
        <v>0</v>
      </c>
      <c r="G21" s="31">
        <v>0</v>
      </c>
      <c r="H21" s="31">
        <v>6930000</v>
      </c>
    </row>
    <row r="22" spans="1:9" ht="13.15" customHeight="1" x14ac:dyDescent="0.15">
      <c r="A22" s="30" t="s">
        <v>137</v>
      </c>
      <c r="B22" s="31">
        <v>585378186</v>
      </c>
      <c r="C22" s="31">
        <v>32361417</v>
      </c>
      <c r="D22" s="31">
        <v>52380000</v>
      </c>
      <c r="E22" s="31">
        <v>565359603</v>
      </c>
      <c r="F22" s="31">
        <v>464083109</v>
      </c>
      <c r="G22" s="31">
        <v>26754122</v>
      </c>
      <c r="H22" s="31">
        <v>101276494</v>
      </c>
    </row>
    <row r="23" spans="1:9" ht="13.15" customHeight="1" x14ac:dyDescent="0.15">
      <c r="A23" s="30" t="s">
        <v>10</v>
      </c>
      <c r="B23" s="31">
        <v>32853311582</v>
      </c>
      <c r="C23" s="31">
        <v>725772347</v>
      </c>
      <c r="D23" s="31">
        <v>400782850</v>
      </c>
      <c r="E23" s="31">
        <v>33178301079</v>
      </c>
      <c r="F23" s="31">
        <v>19919211147</v>
      </c>
      <c r="G23" s="31">
        <v>642629010</v>
      </c>
      <c r="H23" s="31">
        <v>13259089932</v>
      </c>
    </row>
    <row r="25" spans="1:9" ht="13.5" x14ac:dyDescent="0.15">
      <c r="A25" s="3" t="s">
        <v>138</v>
      </c>
      <c r="B25" s="3"/>
      <c r="C25" s="3"/>
      <c r="D25" s="3"/>
      <c r="E25" s="3"/>
      <c r="F25" s="3"/>
      <c r="G25" s="3"/>
      <c r="H25" s="3"/>
      <c r="I25" s="5" t="s">
        <v>171</v>
      </c>
    </row>
    <row r="26" spans="1:9" ht="22.5" x14ac:dyDescent="0.15">
      <c r="A26" s="28" t="s">
        <v>90</v>
      </c>
      <c r="B26" s="29" t="s">
        <v>139</v>
      </c>
      <c r="C26" s="28" t="s">
        <v>140</v>
      </c>
      <c r="D26" s="28" t="s">
        <v>141</v>
      </c>
      <c r="E26" s="28" t="s">
        <v>142</v>
      </c>
      <c r="F26" s="28" t="s">
        <v>143</v>
      </c>
      <c r="G26" s="28" t="s">
        <v>144</v>
      </c>
      <c r="H26" s="28" t="s">
        <v>145</v>
      </c>
      <c r="I26" s="28" t="s">
        <v>10</v>
      </c>
    </row>
    <row r="27" spans="1:9" ht="13.15" customHeight="1" x14ac:dyDescent="0.15">
      <c r="A27" s="30" t="s">
        <v>130</v>
      </c>
      <c r="B27" s="31">
        <v>15393932</v>
      </c>
      <c r="C27" s="31">
        <v>1651070770</v>
      </c>
      <c r="D27" s="31">
        <v>833242742</v>
      </c>
      <c r="E27" s="31">
        <v>40183673</v>
      </c>
      <c r="F27" s="31">
        <v>2104594798</v>
      </c>
      <c r="G27" s="31">
        <v>20296309</v>
      </c>
      <c r="H27" s="31">
        <v>1178239440</v>
      </c>
      <c r="I27" s="31">
        <v>5843021664</v>
      </c>
    </row>
    <row r="28" spans="1:9" ht="13.15" customHeight="1" x14ac:dyDescent="0.15">
      <c r="A28" s="30" t="s">
        <v>131</v>
      </c>
      <c r="B28" s="31">
        <v>6177936</v>
      </c>
      <c r="C28" s="31">
        <v>715971150</v>
      </c>
      <c r="D28" s="31">
        <v>135714170</v>
      </c>
      <c r="E28" s="31">
        <v>9997264</v>
      </c>
      <c r="F28" s="31">
        <v>1157868008</v>
      </c>
      <c r="G28" s="31">
        <v>152154</v>
      </c>
      <c r="H28" s="31">
        <v>113924886</v>
      </c>
      <c r="I28" s="31">
        <v>2139805568</v>
      </c>
    </row>
    <row r="29" spans="1:9" ht="13.15" customHeight="1" x14ac:dyDescent="0.15">
      <c r="A29" s="30" t="s">
        <v>132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ht="13.15" customHeight="1" x14ac:dyDescent="0.15">
      <c r="A30" s="30" t="s">
        <v>133</v>
      </c>
      <c r="B30" s="31">
        <v>8121430</v>
      </c>
      <c r="C30" s="31">
        <v>904959912</v>
      </c>
      <c r="D30" s="31">
        <v>633766530</v>
      </c>
      <c r="E30" s="31">
        <v>30186409</v>
      </c>
      <c r="F30" s="31">
        <v>882993090</v>
      </c>
      <c r="G30" s="31">
        <v>5300279</v>
      </c>
      <c r="H30" s="31">
        <v>995742548</v>
      </c>
      <c r="I30" s="31">
        <v>3461070198</v>
      </c>
    </row>
    <row r="31" spans="1:9" ht="13.15" customHeight="1" x14ac:dyDescent="0.15">
      <c r="A31" s="30" t="s">
        <v>134</v>
      </c>
      <c r="B31" s="31">
        <v>1094566</v>
      </c>
      <c r="C31" s="31">
        <v>30139707</v>
      </c>
      <c r="D31" s="31">
        <v>63762042</v>
      </c>
      <c r="E31" s="31">
        <v>0</v>
      </c>
      <c r="F31" s="31">
        <v>63733700</v>
      </c>
      <c r="G31" s="31">
        <v>14843876</v>
      </c>
      <c r="H31" s="31">
        <v>68572006</v>
      </c>
      <c r="I31" s="31">
        <v>242145897</v>
      </c>
    </row>
    <row r="32" spans="1:9" ht="13.15" customHeight="1" x14ac:dyDescent="0.15">
      <c r="A32" s="30" t="s">
        <v>147</v>
      </c>
      <c r="B32" s="31">
        <v>0</v>
      </c>
      <c r="C32" s="31">
        <v>1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1</v>
      </c>
    </row>
    <row r="33" spans="1:9" ht="13.15" customHeight="1" x14ac:dyDescent="0.15">
      <c r="A33" s="30" t="s">
        <v>148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ht="13.15" customHeight="1" x14ac:dyDescent="0.15">
      <c r="A34" s="30" t="s">
        <v>149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ht="13.15" customHeight="1" x14ac:dyDescent="0.15">
      <c r="A35" s="30" t="s">
        <v>61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ht="13.15" customHeight="1" x14ac:dyDescent="0.15">
      <c r="A36" s="30" t="s">
        <v>135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</row>
    <row r="37" spans="1:9" ht="13.15" customHeight="1" x14ac:dyDescent="0.15">
      <c r="A37" s="30" t="s">
        <v>136</v>
      </c>
      <c r="B37" s="31">
        <v>6629234994</v>
      </c>
      <c r="C37" s="31">
        <v>0</v>
      </c>
      <c r="D37" s="31">
        <v>0</v>
      </c>
      <c r="E37" s="31">
        <v>19370283</v>
      </c>
      <c r="F37" s="31">
        <v>397233814</v>
      </c>
      <c r="G37" s="31">
        <v>89373621</v>
      </c>
      <c r="H37" s="31">
        <v>179579062</v>
      </c>
      <c r="I37" s="31">
        <v>7314791774</v>
      </c>
    </row>
    <row r="38" spans="1:9" ht="13.15" customHeight="1" x14ac:dyDescent="0.15">
      <c r="A38" s="30" t="s">
        <v>131</v>
      </c>
      <c r="B38" s="31">
        <v>1187735186</v>
      </c>
      <c r="C38" s="31">
        <v>0</v>
      </c>
      <c r="D38" s="31">
        <v>0</v>
      </c>
      <c r="E38" s="31">
        <v>0</v>
      </c>
      <c r="F38" s="31">
        <v>119108003</v>
      </c>
      <c r="G38" s="31">
        <v>2016</v>
      </c>
      <c r="H38" s="31">
        <v>111868750</v>
      </c>
      <c r="I38" s="31">
        <v>1418713955</v>
      </c>
    </row>
    <row r="39" spans="1:9" ht="13.15" customHeight="1" x14ac:dyDescent="0.15">
      <c r="A39" s="30" t="s">
        <v>133</v>
      </c>
      <c r="B39" s="31">
        <v>18435870</v>
      </c>
      <c r="C39" s="31">
        <v>0</v>
      </c>
      <c r="D39" s="31">
        <v>0</v>
      </c>
      <c r="E39" s="31">
        <v>16374842</v>
      </c>
      <c r="F39" s="31">
        <v>0</v>
      </c>
      <c r="G39" s="31">
        <v>0</v>
      </c>
      <c r="H39" s="31">
        <v>0</v>
      </c>
      <c r="I39" s="31">
        <v>34810712</v>
      </c>
    </row>
    <row r="40" spans="1:9" ht="13.15" customHeight="1" x14ac:dyDescent="0.15">
      <c r="A40" s="30" t="s">
        <v>134</v>
      </c>
      <c r="B40" s="31">
        <v>5423063938</v>
      </c>
      <c r="C40" s="31">
        <v>0</v>
      </c>
      <c r="D40" s="31">
        <v>0</v>
      </c>
      <c r="E40" s="31">
        <v>2995441</v>
      </c>
      <c r="F40" s="31">
        <v>271195811</v>
      </c>
      <c r="G40" s="31">
        <v>89371605</v>
      </c>
      <c r="H40" s="31">
        <v>67710312</v>
      </c>
      <c r="I40" s="31">
        <v>5854337107</v>
      </c>
    </row>
    <row r="41" spans="1:9" ht="13.15" customHeight="1" x14ac:dyDescent="0.15">
      <c r="A41" s="30" t="s">
        <v>61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</row>
    <row r="42" spans="1:9" x14ac:dyDescent="0.15">
      <c r="A42" s="30" t="s">
        <v>135</v>
      </c>
      <c r="B42" s="31">
        <v>0</v>
      </c>
      <c r="C42" s="31">
        <v>0</v>
      </c>
      <c r="D42" s="31">
        <v>0</v>
      </c>
      <c r="E42" s="31">
        <v>0</v>
      </c>
      <c r="F42" s="31">
        <v>6930000</v>
      </c>
      <c r="G42" s="31">
        <v>0</v>
      </c>
      <c r="H42" s="31">
        <v>0</v>
      </c>
      <c r="I42" s="31">
        <v>6930000</v>
      </c>
    </row>
    <row r="43" spans="1:9" x14ac:dyDescent="0.15">
      <c r="A43" s="30" t="s">
        <v>137</v>
      </c>
      <c r="B43" s="31">
        <v>413417</v>
      </c>
      <c r="C43" s="31">
        <v>26661945</v>
      </c>
      <c r="D43" s="31">
        <v>7181578</v>
      </c>
      <c r="E43" s="31">
        <v>0</v>
      </c>
      <c r="F43" s="31">
        <v>9171761</v>
      </c>
      <c r="G43" s="31">
        <v>0</v>
      </c>
      <c r="H43" s="31">
        <v>57847793</v>
      </c>
      <c r="I43" s="31">
        <v>101276494</v>
      </c>
    </row>
    <row r="44" spans="1:9" x14ac:dyDescent="0.15">
      <c r="A44" s="30" t="s">
        <v>10</v>
      </c>
      <c r="B44" s="31">
        <v>6645042343</v>
      </c>
      <c r="C44" s="31">
        <v>1677732715</v>
      </c>
      <c r="D44" s="31">
        <v>840424320</v>
      </c>
      <c r="E44" s="31">
        <v>59553956</v>
      </c>
      <c r="F44" s="31">
        <v>2511000373</v>
      </c>
      <c r="G44" s="31">
        <v>109669930</v>
      </c>
      <c r="H44" s="31">
        <v>1415666295</v>
      </c>
      <c r="I44" s="31">
        <v>13259089932</v>
      </c>
    </row>
  </sheetData>
  <mergeCells count="1">
    <mergeCell ref="A1:H1"/>
  </mergeCells>
  <phoneticPr fontId="3"/>
  <pageMargins left="0.39370078740157483" right="0.39370078740157483" top="0.39370078740157483" bottom="0.39370078740157483" header="0.19685039370078741" footer="0.19685039370078741"/>
  <pageSetup paperSize="9" scale="8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1CA57-9EA9-4610-A149-6BF48B9B42FE}">
  <sheetPr>
    <pageSetUpPr fitToPage="1"/>
  </sheetPr>
  <dimension ref="A1:F10"/>
  <sheetViews>
    <sheetView workbookViewId="0">
      <selection activeCell="L33" sqref="L33"/>
    </sheetView>
  </sheetViews>
  <sheetFormatPr defaultColWidth="8.875" defaultRowHeight="11.25" x14ac:dyDescent="0.15"/>
  <cols>
    <col min="1" max="1" width="18.875" style="2" customWidth="1"/>
    <col min="2" max="6" width="20.875" style="2" customWidth="1"/>
    <col min="7" max="16384" width="8.875" style="2"/>
  </cols>
  <sheetData>
    <row r="1" spans="1:6" ht="21" x14ac:dyDescent="0.2">
      <c r="A1" s="1" t="s">
        <v>89</v>
      </c>
    </row>
    <row r="2" spans="1:6" ht="13.5" x14ac:dyDescent="0.15">
      <c r="A2" s="3" t="s">
        <v>151</v>
      </c>
    </row>
    <row r="3" spans="1:6" ht="13.5" x14ac:dyDescent="0.15">
      <c r="A3" s="3" t="s">
        <v>194</v>
      </c>
    </row>
    <row r="4" spans="1:6" ht="13.5" x14ac:dyDescent="0.15">
      <c r="A4" s="3" t="s">
        <v>174</v>
      </c>
      <c r="F4" s="5" t="s">
        <v>171</v>
      </c>
    </row>
    <row r="5" spans="1:6" ht="22.5" customHeight="1" x14ac:dyDescent="0.15">
      <c r="A5" s="51" t="s">
        <v>90</v>
      </c>
      <c r="B5" s="51" t="s">
        <v>91</v>
      </c>
      <c r="C5" s="51" t="s">
        <v>92</v>
      </c>
      <c r="D5" s="51" t="s">
        <v>93</v>
      </c>
      <c r="E5" s="51"/>
      <c r="F5" s="51" t="s">
        <v>94</v>
      </c>
    </row>
    <row r="6" spans="1:6" ht="22.5" customHeight="1" x14ac:dyDescent="0.15">
      <c r="A6" s="51"/>
      <c r="B6" s="51"/>
      <c r="C6" s="51"/>
      <c r="D6" s="6" t="s">
        <v>95</v>
      </c>
      <c r="E6" s="6" t="s">
        <v>30</v>
      </c>
      <c r="F6" s="51"/>
    </row>
    <row r="7" spans="1:6" ht="18" customHeight="1" x14ac:dyDescent="0.15">
      <c r="A7" s="27" t="s">
        <v>118</v>
      </c>
      <c r="B7" s="22">
        <v>558034166</v>
      </c>
      <c r="C7" s="22">
        <v>96407834</v>
      </c>
      <c r="D7" s="22">
        <v>85560000</v>
      </c>
      <c r="E7" s="22">
        <v>0</v>
      </c>
      <c r="F7" s="22">
        <f>B7+C7-D7-E7</f>
        <v>568882000</v>
      </c>
    </row>
    <row r="8" spans="1:6" ht="18" customHeight="1" x14ac:dyDescent="0.15">
      <c r="A8" s="27" t="s">
        <v>119</v>
      </c>
      <c r="B8" s="22">
        <v>48508603</v>
      </c>
      <c r="C8" s="22">
        <v>51649596</v>
      </c>
      <c r="D8" s="22">
        <v>48508603</v>
      </c>
      <c r="E8" s="22">
        <v>0</v>
      </c>
      <c r="F8" s="22">
        <v>51649596</v>
      </c>
    </row>
    <row r="9" spans="1:6" ht="18" customHeight="1" x14ac:dyDescent="0.15">
      <c r="A9" s="27" t="s">
        <v>172</v>
      </c>
      <c r="B9" s="22">
        <v>0</v>
      </c>
      <c r="C9" s="22">
        <v>0</v>
      </c>
      <c r="D9" s="22">
        <v>0</v>
      </c>
      <c r="E9" s="22">
        <v>0</v>
      </c>
      <c r="F9" s="22">
        <f>B9+C9-D9-E9</f>
        <v>0</v>
      </c>
    </row>
    <row r="10" spans="1:6" ht="18" customHeight="1" x14ac:dyDescent="0.15">
      <c r="A10" s="23" t="s">
        <v>10</v>
      </c>
      <c r="B10" s="22">
        <f>SUM(B7:B9)</f>
        <v>606542769</v>
      </c>
      <c r="C10" s="22">
        <f>SUM(C7:C9)</f>
        <v>148057430</v>
      </c>
      <c r="D10" s="22">
        <f>SUM(D7:D9)</f>
        <v>134068603</v>
      </c>
      <c r="E10" s="22">
        <f t="shared" ref="E10:F10" si="0">SUM(E7:E9)</f>
        <v>0</v>
      </c>
      <c r="F10" s="22">
        <f t="shared" si="0"/>
        <v>620531596</v>
      </c>
    </row>
  </sheetData>
  <mergeCells count="5">
    <mergeCell ref="A5:A6"/>
    <mergeCell ref="B5:B6"/>
    <mergeCell ref="C5:C6"/>
    <mergeCell ref="D5:E5"/>
    <mergeCell ref="F5:F6"/>
  </mergeCells>
  <phoneticPr fontId="3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853F-D5D3-465A-BD06-8DB522C39BCA}">
  <dimension ref="A1:E22"/>
  <sheetViews>
    <sheetView view="pageBreakPreview" zoomScaleNormal="100" zoomScaleSheetLayoutView="100" workbookViewId="0">
      <selection activeCell="D20" sqref="D13:D20"/>
    </sheetView>
  </sheetViews>
  <sheetFormatPr defaultColWidth="8.875" defaultRowHeight="11.25" x14ac:dyDescent="0.15"/>
  <cols>
    <col min="1" max="1" width="25.875" style="2" customWidth="1"/>
    <col min="2" max="2" width="28.75" style="2" customWidth="1"/>
    <col min="3" max="3" width="26.75" style="2" bestFit="1" customWidth="1"/>
    <col min="4" max="4" width="9.625" style="2" customWidth="1"/>
    <col min="5" max="5" width="28.75" style="2" customWidth="1"/>
    <col min="6" max="16384" width="8.875" style="2"/>
  </cols>
  <sheetData>
    <row r="1" spans="1:5" ht="21" x14ac:dyDescent="0.2">
      <c r="A1" s="1" t="s">
        <v>96</v>
      </c>
    </row>
    <row r="2" spans="1:5" ht="13.5" x14ac:dyDescent="0.15">
      <c r="A2" s="3" t="s">
        <v>151</v>
      </c>
    </row>
    <row r="3" spans="1:5" ht="13.5" x14ac:dyDescent="0.15">
      <c r="A3" s="3" t="s">
        <v>194</v>
      </c>
    </row>
    <row r="4" spans="1:5" ht="13.5" x14ac:dyDescent="0.15">
      <c r="A4" s="3" t="s">
        <v>174</v>
      </c>
      <c r="E4" s="5" t="s">
        <v>171</v>
      </c>
    </row>
    <row r="5" spans="1:5" ht="22.5" customHeight="1" x14ac:dyDescent="0.15">
      <c r="A5" s="6" t="s">
        <v>90</v>
      </c>
      <c r="B5" s="6" t="s">
        <v>97</v>
      </c>
      <c r="C5" s="6" t="s">
        <v>98</v>
      </c>
      <c r="D5" s="6" t="s">
        <v>99</v>
      </c>
      <c r="E5" s="6" t="s">
        <v>100</v>
      </c>
    </row>
    <row r="6" spans="1:5" ht="18" customHeight="1" x14ac:dyDescent="0.15">
      <c r="A6" s="61" t="s">
        <v>101</v>
      </c>
      <c r="B6" s="35" t="s">
        <v>181</v>
      </c>
      <c r="C6" s="35" t="s">
        <v>177</v>
      </c>
      <c r="D6" s="22">
        <v>2988300</v>
      </c>
      <c r="E6" s="35" t="s">
        <v>181</v>
      </c>
    </row>
    <row r="7" spans="1:5" ht="18" customHeight="1" x14ac:dyDescent="0.15">
      <c r="A7" s="61"/>
      <c r="B7" s="35" t="s">
        <v>210</v>
      </c>
      <c r="C7" s="35" t="s">
        <v>203</v>
      </c>
      <c r="D7" s="22">
        <v>1958000</v>
      </c>
      <c r="E7" s="35" t="s">
        <v>211</v>
      </c>
    </row>
    <row r="8" spans="1:5" ht="18" customHeight="1" x14ac:dyDescent="0.15">
      <c r="A8" s="61"/>
      <c r="B8" s="35" t="s">
        <v>193</v>
      </c>
      <c r="C8" s="35" t="s">
        <v>212</v>
      </c>
      <c r="D8" s="22">
        <v>9046000</v>
      </c>
      <c r="E8" s="35" t="s">
        <v>193</v>
      </c>
    </row>
    <row r="9" spans="1:5" ht="18" customHeight="1" x14ac:dyDescent="0.15">
      <c r="A9" s="61"/>
      <c r="B9" s="35" t="s">
        <v>192</v>
      </c>
      <c r="C9" s="35" t="s">
        <v>213</v>
      </c>
      <c r="D9" s="22">
        <v>28000</v>
      </c>
      <c r="E9" s="35" t="s">
        <v>192</v>
      </c>
    </row>
    <row r="10" spans="1:5" ht="18" customHeight="1" x14ac:dyDescent="0.15">
      <c r="A10" s="61"/>
      <c r="B10" s="35" t="s">
        <v>192</v>
      </c>
      <c r="C10" s="35" t="s">
        <v>214</v>
      </c>
      <c r="D10" s="22">
        <v>46298000</v>
      </c>
      <c r="E10" s="35" t="s">
        <v>192</v>
      </c>
    </row>
    <row r="11" spans="1:5" ht="18" customHeight="1" x14ac:dyDescent="0.15">
      <c r="A11" s="61"/>
      <c r="B11" s="35" t="s">
        <v>192</v>
      </c>
      <c r="C11" s="35" t="s">
        <v>215</v>
      </c>
      <c r="D11" s="22">
        <v>1223000</v>
      </c>
      <c r="E11" s="35" t="s">
        <v>192</v>
      </c>
    </row>
    <row r="12" spans="1:5" ht="18" customHeight="1" x14ac:dyDescent="0.15">
      <c r="A12" s="62"/>
      <c r="B12" s="10" t="s">
        <v>102</v>
      </c>
      <c r="C12" s="17"/>
      <c r="D12" s="22">
        <v>61541300</v>
      </c>
      <c r="E12" s="17"/>
    </row>
    <row r="13" spans="1:5" ht="18" customHeight="1" x14ac:dyDescent="0.15">
      <c r="A13" s="63" t="s">
        <v>202</v>
      </c>
      <c r="B13" s="35" t="s">
        <v>176</v>
      </c>
      <c r="C13" s="35" t="s">
        <v>215</v>
      </c>
      <c r="D13" s="22">
        <v>94943631</v>
      </c>
      <c r="E13" s="35" t="s">
        <v>204</v>
      </c>
    </row>
    <row r="14" spans="1:5" ht="18" customHeight="1" x14ac:dyDescent="0.15">
      <c r="A14" s="63"/>
      <c r="B14" s="35" t="s">
        <v>216</v>
      </c>
      <c r="C14" s="35" t="s">
        <v>213</v>
      </c>
      <c r="D14" s="22">
        <v>69132104</v>
      </c>
      <c r="E14" s="35" t="s">
        <v>216</v>
      </c>
    </row>
    <row r="15" spans="1:5" ht="18" customHeight="1" x14ac:dyDescent="0.15">
      <c r="A15" s="63"/>
      <c r="B15" s="35" t="s">
        <v>175</v>
      </c>
      <c r="C15" s="35" t="s">
        <v>203</v>
      </c>
      <c r="D15" s="22">
        <v>60099000</v>
      </c>
      <c r="E15" s="35" t="s">
        <v>205</v>
      </c>
    </row>
    <row r="16" spans="1:5" ht="18" customHeight="1" x14ac:dyDescent="0.15">
      <c r="A16" s="63"/>
      <c r="B16" s="35" t="s">
        <v>179</v>
      </c>
      <c r="C16" s="35" t="s">
        <v>203</v>
      </c>
      <c r="D16" s="22">
        <v>28481436</v>
      </c>
      <c r="E16" s="35" t="s">
        <v>206</v>
      </c>
    </row>
    <row r="17" spans="1:5" ht="18" customHeight="1" x14ac:dyDescent="0.15">
      <c r="A17" s="63"/>
      <c r="B17" s="35" t="s">
        <v>180</v>
      </c>
      <c r="C17" s="35" t="s">
        <v>203</v>
      </c>
      <c r="D17" s="22">
        <v>16000000</v>
      </c>
      <c r="E17" s="35" t="s">
        <v>207</v>
      </c>
    </row>
    <row r="18" spans="1:5" ht="18" customHeight="1" x14ac:dyDescent="0.15">
      <c r="A18" s="63"/>
      <c r="B18" s="35" t="s">
        <v>217</v>
      </c>
      <c r="C18" s="35" t="s">
        <v>203</v>
      </c>
      <c r="D18" s="22">
        <v>10677000</v>
      </c>
      <c r="E18" s="35" t="s">
        <v>208</v>
      </c>
    </row>
    <row r="19" spans="1:5" ht="18" customHeight="1" x14ac:dyDescent="0.15">
      <c r="A19" s="63"/>
      <c r="B19" s="45" t="s">
        <v>218</v>
      </c>
      <c r="C19" s="35" t="s">
        <v>203</v>
      </c>
      <c r="D19" s="22">
        <v>9000000</v>
      </c>
      <c r="E19" s="35" t="s">
        <v>209</v>
      </c>
    </row>
    <row r="20" spans="1:5" ht="18" customHeight="1" x14ac:dyDescent="0.15">
      <c r="A20" s="63"/>
      <c r="B20" s="35" t="s">
        <v>178</v>
      </c>
      <c r="C20" s="17"/>
      <c r="D20" s="22">
        <v>111134705</v>
      </c>
      <c r="E20" s="35"/>
    </row>
    <row r="21" spans="1:5" ht="18" customHeight="1" x14ac:dyDescent="0.15">
      <c r="A21" s="62"/>
      <c r="B21" s="10" t="s">
        <v>102</v>
      </c>
      <c r="C21" s="17"/>
      <c r="D21" s="22">
        <v>399467876</v>
      </c>
      <c r="E21" s="17"/>
    </row>
    <row r="22" spans="1:5" ht="18" customHeight="1" x14ac:dyDescent="0.15">
      <c r="A22" s="10" t="s">
        <v>10</v>
      </c>
      <c r="B22" s="17"/>
      <c r="C22" s="17"/>
      <c r="D22" s="22">
        <v>461009176</v>
      </c>
      <c r="E22" s="17"/>
    </row>
  </sheetData>
  <sortState xmlns:xlrd2="http://schemas.microsoft.com/office/spreadsheetml/2017/richdata2" ref="B13:E19">
    <sortCondition descending="1" ref="D13:D19"/>
  </sortState>
  <mergeCells count="2">
    <mergeCell ref="A6:A12"/>
    <mergeCell ref="A13:A21"/>
  </mergeCells>
  <phoneticPr fontId="3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C9CBD-8635-47F3-B096-D9F3B28FE42D}">
  <dimension ref="A1:E50"/>
  <sheetViews>
    <sheetView tabSelected="1" topLeftCell="A6" zoomScaleNormal="100" workbookViewId="0">
      <selection activeCell="K31" sqref="K31"/>
    </sheetView>
  </sheetViews>
  <sheetFormatPr defaultColWidth="8.875" defaultRowHeight="11.25" x14ac:dyDescent="0.15"/>
  <cols>
    <col min="1" max="2" width="21.75" style="2" customWidth="1"/>
    <col min="3" max="3" width="18.5" style="2" customWidth="1"/>
    <col min="4" max="5" width="22.125" style="2" customWidth="1"/>
    <col min="6" max="6" width="9.375" style="2" bestFit="1" customWidth="1"/>
    <col min="7" max="16384" width="8.875" style="2"/>
  </cols>
  <sheetData>
    <row r="1" spans="1:5" ht="21" x14ac:dyDescent="0.2">
      <c r="A1" s="1" t="s">
        <v>103</v>
      </c>
    </row>
    <row r="2" spans="1:5" ht="13.5" x14ac:dyDescent="0.15">
      <c r="A2" s="3" t="s">
        <v>151</v>
      </c>
    </row>
    <row r="3" spans="1:5" ht="13.5" x14ac:dyDescent="0.15">
      <c r="A3" s="3" t="s">
        <v>194</v>
      </c>
    </row>
    <row r="4" spans="1:5" ht="13.5" x14ac:dyDescent="0.15">
      <c r="A4" s="3" t="s">
        <v>174</v>
      </c>
      <c r="E4" s="5" t="s">
        <v>171</v>
      </c>
    </row>
    <row r="5" spans="1:5" ht="22.5" customHeight="1" x14ac:dyDescent="0.15">
      <c r="A5" s="37" t="s">
        <v>104</v>
      </c>
      <c r="B5" s="37" t="s">
        <v>90</v>
      </c>
      <c r="C5" s="71" t="s">
        <v>105</v>
      </c>
      <c r="D5" s="71"/>
      <c r="E5" s="38" t="s">
        <v>99</v>
      </c>
    </row>
    <row r="6" spans="1:5" ht="21" customHeight="1" x14ac:dyDescent="0.15">
      <c r="A6" s="68" t="s">
        <v>106</v>
      </c>
      <c r="B6" s="68" t="s">
        <v>107</v>
      </c>
      <c r="C6" s="48" t="s">
        <v>219</v>
      </c>
      <c r="D6" s="49"/>
      <c r="E6" s="31">
        <v>433667331</v>
      </c>
    </row>
    <row r="7" spans="1:5" ht="21" customHeight="1" x14ac:dyDescent="0.15">
      <c r="A7" s="68"/>
      <c r="B7" s="68"/>
      <c r="C7" s="48" t="s">
        <v>220</v>
      </c>
      <c r="D7" s="49"/>
      <c r="E7" s="31">
        <v>48337000</v>
      </c>
    </row>
    <row r="8" spans="1:5" ht="21" customHeight="1" x14ac:dyDescent="0.15">
      <c r="A8" s="68"/>
      <c r="B8" s="68"/>
      <c r="C8" s="48" t="s">
        <v>221</v>
      </c>
      <c r="D8" s="49"/>
      <c r="E8" s="31">
        <v>128000</v>
      </c>
    </row>
    <row r="9" spans="1:5" ht="21" customHeight="1" x14ac:dyDescent="0.15">
      <c r="A9" s="68"/>
      <c r="B9" s="68"/>
      <c r="C9" s="48" t="s">
        <v>222</v>
      </c>
      <c r="D9" s="49"/>
      <c r="E9" s="31">
        <v>3632000</v>
      </c>
    </row>
    <row r="10" spans="1:5" ht="21" customHeight="1" x14ac:dyDescent="0.15">
      <c r="A10" s="68"/>
      <c r="B10" s="68"/>
      <c r="C10" s="48" t="s">
        <v>223</v>
      </c>
      <c r="D10" s="49"/>
      <c r="E10" s="31">
        <v>3970000</v>
      </c>
    </row>
    <row r="11" spans="1:5" ht="21" customHeight="1" x14ac:dyDescent="0.15">
      <c r="A11" s="68"/>
      <c r="B11" s="68"/>
      <c r="C11" s="48" t="s">
        <v>183</v>
      </c>
      <c r="D11" s="49"/>
      <c r="E11" s="31">
        <v>4255000</v>
      </c>
    </row>
    <row r="12" spans="1:5" ht="21" customHeight="1" x14ac:dyDescent="0.15">
      <c r="A12" s="68"/>
      <c r="B12" s="68"/>
      <c r="C12" s="48" t="s">
        <v>224</v>
      </c>
      <c r="D12" s="49"/>
      <c r="E12" s="31">
        <v>73171000</v>
      </c>
    </row>
    <row r="13" spans="1:5" ht="21" customHeight="1" x14ac:dyDescent="0.15">
      <c r="A13" s="68"/>
      <c r="B13" s="68"/>
      <c r="C13" s="48" t="s">
        <v>225</v>
      </c>
      <c r="D13" s="49"/>
      <c r="E13" s="31">
        <v>60644312</v>
      </c>
    </row>
    <row r="14" spans="1:5" ht="21" customHeight="1" x14ac:dyDescent="0.15">
      <c r="A14" s="68"/>
      <c r="B14" s="68"/>
      <c r="C14" s="48" t="s">
        <v>182</v>
      </c>
      <c r="D14" s="49"/>
      <c r="E14" s="31">
        <v>7190000</v>
      </c>
    </row>
    <row r="15" spans="1:5" ht="21" customHeight="1" x14ac:dyDescent="0.15">
      <c r="A15" s="68"/>
      <c r="B15" s="68"/>
      <c r="C15" s="48" t="s">
        <v>226</v>
      </c>
      <c r="D15" s="49"/>
      <c r="E15" s="31">
        <v>393000</v>
      </c>
    </row>
    <row r="16" spans="1:5" ht="21" customHeight="1" x14ac:dyDescent="0.15">
      <c r="A16" s="68"/>
      <c r="B16" s="68"/>
      <c r="C16" s="48" t="s">
        <v>227</v>
      </c>
      <c r="D16" s="49"/>
      <c r="E16" s="31">
        <v>1777755000</v>
      </c>
    </row>
    <row r="17" spans="1:5" ht="21" customHeight="1" x14ac:dyDescent="0.15">
      <c r="A17" s="68"/>
      <c r="B17" s="68"/>
      <c r="C17" s="48" t="s">
        <v>228</v>
      </c>
      <c r="D17" s="49"/>
      <c r="E17" s="31">
        <v>661000</v>
      </c>
    </row>
    <row r="18" spans="1:5" ht="21" customHeight="1" x14ac:dyDescent="0.15">
      <c r="A18" s="68"/>
      <c r="B18" s="68"/>
      <c r="C18" s="48" t="s">
        <v>229</v>
      </c>
      <c r="D18" s="49"/>
      <c r="E18" s="31">
        <v>18959155</v>
      </c>
    </row>
    <row r="19" spans="1:5" ht="21" customHeight="1" x14ac:dyDescent="0.15">
      <c r="A19" s="68"/>
      <c r="B19" s="68"/>
      <c r="C19" s="48" t="s">
        <v>230</v>
      </c>
      <c r="D19" s="49"/>
      <c r="E19" s="31">
        <v>40494000</v>
      </c>
    </row>
    <row r="20" spans="1:5" ht="21" customHeight="1" x14ac:dyDescent="0.15">
      <c r="A20" s="68"/>
      <c r="B20" s="68"/>
      <c r="C20" s="48" t="s">
        <v>231</v>
      </c>
      <c r="D20" s="49"/>
      <c r="E20" s="31">
        <v>981504</v>
      </c>
    </row>
    <row r="21" spans="1:5" ht="21" customHeight="1" x14ac:dyDescent="0.15">
      <c r="A21" s="68"/>
      <c r="B21" s="68"/>
      <c r="C21" s="66" t="s">
        <v>42</v>
      </c>
      <c r="D21" s="67"/>
      <c r="E21" s="41">
        <f>SUM(E6:E20)</f>
        <v>2474238302</v>
      </c>
    </row>
    <row r="22" spans="1:5" ht="21" customHeight="1" x14ac:dyDescent="0.15">
      <c r="A22" s="68"/>
      <c r="B22" s="68" t="s">
        <v>186</v>
      </c>
      <c r="C22" s="70" t="s">
        <v>109</v>
      </c>
      <c r="D22" s="39" t="s">
        <v>187</v>
      </c>
      <c r="E22" s="31">
        <v>0</v>
      </c>
    </row>
    <row r="23" spans="1:5" ht="21" customHeight="1" x14ac:dyDescent="0.15">
      <c r="A23" s="68"/>
      <c r="B23" s="68"/>
      <c r="C23" s="68"/>
      <c r="D23" s="39" t="s">
        <v>188</v>
      </c>
      <c r="E23" s="31">
        <v>36016238</v>
      </c>
    </row>
    <row r="24" spans="1:5" ht="21" customHeight="1" x14ac:dyDescent="0.15">
      <c r="A24" s="68"/>
      <c r="B24" s="68"/>
      <c r="C24" s="68"/>
      <c r="D24" s="40" t="s">
        <v>102</v>
      </c>
      <c r="E24" s="41">
        <f>SUM(E22:E23)</f>
        <v>36016238</v>
      </c>
    </row>
    <row r="25" spans="1:5" ht="21" customHeight="1" x14ac:dyDescent="0.15">
      <c r="A25" s="68"/>
      <c r="B25" s="68"/>
      <c r="C25" s="70" t="s">
        <v>110</v>
      </c>
      <c r="D25" s="39" t="s">
        <v>187</v>
      </c>
      <c r="E25" s="31">
        <v>289495785</v>
      </c>
    </row>
    <row r="26" spans="1:5" ht="21" customHeight="1" x14ac:dyDescent="0.15">
      <c r="A26" s="68"/>
      <c r="B26" s="68"/>
      <c r="C26" s="68"/>
      <c r="D26" s="39" t="s">
        <v>188</v>
      </c>
      <c r="E26" s="31">
        <v>177394601</v>
      </c>
    </row>
    <row r="27" spans="1:5" ht="21" customHeight="1" x14ac:dyDescent="0.15">
      <c r="A27" s="68"/>
      <c r="B27" s="68"/>
      <c r="C27" s="68"/>
      <c r="D27" s="40" t="s">
        <v>102</v>
      </c>
      <c r="E27" s="41">
        <f>SUM(E25:E26)</f>
        <v>466890386</v>
      </c>
    </row>
    <row r="28" spans="1:5" ht="21" customHeight="1" x14ac:dyDescent="0.15">
      <c r="A28" s="69"/>
      <c r="B28" s="69"/>
      <c r="C28" s="66" t="s">
        <v>42</v>
      </c>
      <c r="D28" s="67"/>
      <c r="E28" s="41">
        <f>SUM(E24,E27)</f>
        <v>502906624</v>
      </c>
    </row>
    <row r="29" spans="1:5" ht="21" customHeight="1" x14ac:dyDescent="0.15">
      <c r="A29" s="69"/>
      <c r="B29" s="66" t="s">
        <v>10</v>
      </c>
      <c r="C29" s="67"/>
      <c r="D29" s="67"/>
      <c r="E29" s="41">
        <f>SUM(E21,E28)</f>
        <v>2977144926</v>
      </c>
    </row>
    <row r="30" spans="1:5" ht="21" customHeight="1" x14ac:dyDescent="0.15">
      <c r="A30" s="64" t="s">
        <v>184</v>
      </c>
      <c r="B30" s="64" t="s">
        <v>107</v>
      </c>
      <c r="C30" s="48" t="s">
        <v>229</v>
      </c>
      <c r="D30" s="49"/>
      <c r="E30" s="31">
        <v>17772506</v>
      </c>
    </row>
    <row r="31" spans="1:5" ht="21" customHeight="1" x14ac:dyDescent="0.15">
      <c r="A31" s="72"/>
      <c r="B31" s="72"/>
      <c r="C31" s="48" t="s">
        <v>232</v>
      </c>
      <c r="D31" s="49"/>
      <c r="E31" s="31">
        <v>1971883</v>
      </c>
    </row>
    <row r="32" spans="1:5" ht="21" customHeight="1" x14ac:dyDescent="0.15">
      <c r="A32" s="72"/>
      <c r="B32" s="65"/>
      <c r="C32" s="66" t="s">
        <v>42</v>
      </c>
      <c r="D32" s="67"/>
      <c r="E32" s="41">
        <f>SUM(E30:E31)</f>
        <v>19744389</v>
      </c>
    </row>
    <row r="33" spans="1:5" ht="21" customHeight="1" x14ac:dyDescent="0.15">
      <c r="A33" s="72"/>
      <c r="B33" s="68" t="s">
        <v>108</v>
      </c>
      <c r="C33" s="70" t="s">
        <v>189</v>
      </c>
      <c r="D33" s="39" t="s">
        <v>187</v>
      </c>
      <c r="E33" s="31">
        <v>0</v>
      </c>
    </row>
    <row r="34" spans="1:5" ht="21" customHeight="1" x14ac:dyDescent="0.15">
      <c r="A34" s="72"/>
      <c r="B34" s="68"/>
      <c r="C34" s="70"/>
      <c r="D34" s="39" t="s">
        <v>188</v>
      </c>
      <c r="E34" s="31">
        <v>0</v>
      </c>
    </row>
    <row r="35" spans="1:5" ht="21" customHeight="1" x14ac:dyDescent="0.15">
      <c r="A35" s="72"/>
      <c r="B35" s="68"/>
      <c r="C35" s="68"/>
      <c r="D35" s="40" t="s">
        <v>102</v>
      </c>
      <c r="E35" s="41">
        <f>SUM(E33:E33)</f>
        <v>0</v>
      </c>
    </row>
    <row r="36" spans="1:5" ht="21" customHeight="1" x14ac:dyDescent="0.15">
      <c r="A36" s="72"/>
      <c r="B36" s="68"/>
      <c r="C36" s="70" t="s">
        <v>190</v>
      </c>
      <c r="D36" s="39" t="s">
        <v>187</v>
      </c>
      <c r="E36" s="31">
        <v>0</v>
      </c>
    </row>
    <row r="37" spans="1:5" ht="21" customHeight="1" x14ac:dyDescent="0.15">
      <c r="A37" s="72"/>
      <c r="B37" s="68"/>
      <c r="C37" s="68"/>
      <c r="D37" s="39" t="s">
        <v>188</v>
      </c>
      <c r="E37" s="31">
        <v>23464000</v>
      </c>
    </row>
    <row r="38" spans="1:5" ht="21" customHeight="1" x14ac:dyDescent="0.15">
      <c r="A38" s="72"/>
      <c r="B38" s="68"/>
      <c r="C38" s="68"/>
      <c r="D38" s="40" t="s">
        <v>102</v>
      </c>
      <c r="E38" s="41">
        <f>SUM(E36:E37)</f>
        <v>23464000</v>
      </c>
    </row>
    <row r="39" spans="1:5" ht="21" customHeight="1" x14ac:dyDescent="0.15">
      <c r="A39" s="72"/>
      <c r="B39" s="69"/>
      <c r="C39" s="66" t="s">
        <v>42</v>
      </c>
      <c r="D39" s="67"/>
      <c r="E39" s="41">
        <f>SUM(E35,E38)</f>
        <v>23464000</v>
      </c>
    </row>
    <row r="40" spans="1:5" ht="21" customHeight="1" x14ac:dyDescent="0.15">
      <c r="A40" s="65"/>
      <c r="B40" s="66" t="s">
        <v>10</v>
      </c>
      <c r="C40" s="67"/>
      <c r="D40" s="67"/>
      <c r="E40" s="41">
        <f>SUM(E32,E39)</f>
        <v>43208389</v>
      </c>
    </row>
    <row r="41" spans="1:5" ht="21" customHeight="1" x14ac:dyDescent="0.15">
      <c r="A41" s="62" t="s">
        <v>233</v>
      </c>
      <c r="B41" s="64" t="s">
        <v>107</v>
      </c>
      <c r="C41" s="48" t="s">
        <v>232</v>
      </c>
      <c r="D41" s="49"/>
      <c r="E41" s="31">
        <v>-1971883</v>
      </c>
    </row>
    <row r="42" spans="1:5" ht="21" customHeight="1" x14ac:dyDescent="0.15">
      <c r="A42" s="62"/>
      <c r="B42" s="65"/>
      <c r="C42" s="66" t="s">
        <v>42</v>
      </c>
      <c r="D42" s="67"/>
      <c r="E42" s="41">
        <f>SUM(E41)</f>
        <v>-1971883</v>
      </c>
    </row>
    <row r="43" spans="1:5" ht="21" customHeight="1" x14ac:dyDescent="0.15">
      <c r="A43" s="62"/>
      <c r="B43" s="68" t="s">
        <v>108</v>
      </c>
      <c r="C43" s="70" t="s">
        <v>189</v>
      </c>
      <c r="D43" s="39" t="s">
        <v>187</v>
      </c>
      <c r="E43" s="31">
        <v>0</v>
      </c>
    </row>
    <row r="44" spans="1:5" ht="21" customHeight="1" x14ac:dyDescent="0.15">
      <c r="A44" s="62"/>
      <c r="B44" s="68"/>
      <c r="C44" s="70"/>
      <c r="D44" s="39" t="s">
        <v>188</v>
      </c>
      <c r="E44" s="31">
        <v>0</v>
      </c>
    </row>
    <row r="45" spans="1:5" ht="21" customHeight="1" x14ac:dyDescent="0.15">
      <c r="A45" s="62"/>
      <c r="B45" s="68"/>
      <c r="C45" s="68"/>
      <c r="D45" s="40" t="s">
        <v>102</v>
      </c>
      <c r="E45" s="41">
        <f>SUM(E43:E43)</f>
        <v>0</v>
      </c>
    </row>
    <row r="46" spans="1:5" ht="21" customHeight="1" x14ac:dyDescent="0.15">
      <c r="A46" s="62"/>
      <c r="B46" s="68"/>
      <c r="C46" s="70" t="s">
        <v>190</v>
      </c>
      <c r="D46" s="39" t="s">
        <v>187</v>
      </c>
      <c r="E46" s="31">
        <v>0</v>
      </c>
    </row>
    <row r="47" spans="1:5" ht="21" customHeight="1" x14ac:dyDescent="0.15">
      <c r="A47" s="62"/>
      <c r="B47" s="68"/>
      <c r="C47" s="68"/>
      <c r="D47" s="39" t="s">
        <v>188</v>
      </c>
      <c r="E47" s="31">
        <v>0</v>
      </c>
    </row>
    <row r="48" spans="1:5" ht="21" customHeight="1" x14ac:dyDescent="0.15">
      <c r="A48" s="62"/>
      <c r="B48" s="68"/>
      <c r="C48" s="68"/>
      <c r="D48" s="40" t="s">
        <v>102</v>
      </c>
      <c r="E48" s="41">
        <f>SUM(E46:E47)</f>
        <v>0</v>
      </c>
    </row>
    <row r="49" spans="1:5" ht="21" customHeight="1" x14ac:dyDescent="0.15">
      <c r="A49" s="62"/>
      <c r="B49" s="69"/>
      <c r="C49" s="66" t="s">
        <v>42</v>
      </c>
      <c r="D49" s="67"/>
      <c r="E49" s="41">
        <f>SUM(E45,E48)</f>
        <v>0</v>
      </c>
    </row>
    <row r="50" spans="1:5" ht="21" customHeight="1" x14ac:dyDescent="0.15">
      <c r="A50" s="62"/>
      <c r="B50" s="66" t="s">
        <v>10</v>
      </c>
      <c r="C50" s="67"/>
      <c r="D50" s="67"/>
      <c r="E50" s="41">
        <f>SUM(E42,E49)</f>
        <v>-1971883</v>
      </c>
    </row>
  </sheetData>
  <autoFilter ref="A5:F40" xr:uid="{A57C9CBD-8635-47F3-B096-D9F3B28FE42D}">
    <filterColumn colId="2" showButton="0"/>
  </autoFilter>
  <mergeCells count="25">
    <mergeCell ref="B29:D29"/>
    <mergeCell ref="C32:D32"/>
    <mergeCell ref="A6:A29"/>
    <mergeCell ref="B33:B39"/>
    <mergeCell ref="C33:C35"/>
    <mergeCell ref="C36:C38"/>
    <mergeCell ref="C39:D39"/>
    <mergeCell ref="C21:D21"/>
    <mergeCell ref="C28:D28"/>
    <mergeCell ref="B30:B32"/>
    <mergeCell ref="A30:A40"/>
    <mergeCell ref="C5:D5"/>
    <mergeCell ref="B6:B21"/>
    <mergeCell ref="B22:B28"/>
    <mergeCell ref="C22:C24"/>
    <mergeCell ref="C25:C27"/>
    <mergeCell ref="B41:B42"/>
    <mergeCell ref="C42:D42"/>
    <mergeCell ref="A41:A50"/>
    <mergeCell ref="B40:D40"/>
    <mergeCell ref="B43:B49"/>
    <mergeCell ref="C43:C45"/>
    <mergeCell ref="C46:C48"/>
    <mergeCell ref="C49:D49"/>
    <mergeCell ref="B50:D50"/>
  </mergeCells>
  <phoneticPr fontId="3"/>
  <pageMargins left="0.39370078740157483" right="0.39370078740157483" top="0.39370078740157483" bottom="0.39370078740157483" header="0.19685039370078741" footer="0.19685039370078741"/>
  <pageSetup paperSize="9" scale="6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B29B-6AEF-4813-9AA5-CF24756618C8}">
  <sheetPr>
    <pageSetUpPr fitToPage="1"/>
  </sheetPr>
  <dimension ref="A1:J11"/>
  <sheetViews>
    <sheetView zoomScale="85" zoomScaleNormal="85" workbookViewId="0">
      <selection activeCell="L33" sqref="L33"/>
    </sheetView>
  </sheetViews>
  <sheetFormatPr defaultColWidth="8.875" defaultRowHeight="20.25" customHeight="1" x14ac:dyDescent="0.15"/>
  <cols>
    <col min="1" max="1" width="23.375" style="3" customWidth="1"/>
    <col min="2" max="6" width="20.875" style="3" customWidth="1"/>
    <col min="7" max="7" width="8.875" style="3"/>
    <col min="8" max="8" width="11" style="3" bestFit="1" customWidth="1"/>
    <col min="9" max="9" width="14.75" style="3" customWidth="1"/>
    <col min="10" max="10" width="23.5" style="3" bestFit="1" customWidth="1"/>
    <col min="11" max="16384" width="8.875" style="3"/>
  </cols>
  <sheetData>
    <row r="1" spans="1:10" ht="20.25" customHeight="1" x14ac:dyDescent="0.15">
      <c r="A1" s="50" t="s">
        <v>111</v>
      </c>
      <c r="B1" s="73"/>
      <c r="C1" s="73"/>
      <c r="D1" s="73"/>
      <c r="E1" s="73"/>
      <c r="F1" s="73"/>
    </row>
    <row r="2" spans="1:10" ht="20.25" customHeight="1" x14ac:dyDescent="0.15">
      <c r="A2" s="18" t="s">
        <v>151</v>
      </c>
      <c r="B2" s="18"/>
      <c r="C2" s="18"/>
      <c r="D2" s="18"/>
      <c r="E2" s="18"/>
      <c r="F2" s="19" t="s">
        <v>194</v>
      </c>
    </row>
    <row r="3" spans="1:10" ht="20.25" customHeight="1" x14ac:dyDescent="0.15">
      <c r="A3" s="18" t="s">
        <v>173</v>
      </c>
      <c r="B3" s="18"/>
      <c r="C3" s="18"/>
      <c r="D3" s="18"/>
      <c r="E3" s="18"/>
      <c r="F3" s="19" t="s">
        <v>171</v>
      </c>
      <c r="H3"/>
      <c r="I3" s="42"/>
      <c r="J3"/>
    </row>
    <row r="4" spans="1:10" ht="20.25" customHeight="1" x14ac:dyDescent="0.15">
      <c r="A4" s="74" t="s">
        <v>90</v>
      </c>
      <c r="B4" s="76" t="s">
        <v>99</v>
      </c>
      <c r="C4" s="76" t="s">
        <v>112</v>
      </c>
      <c r="D4" s="76"/>
      <c r="E4" s="76"/>
      <c r="F4" s="76"/>
      <c r="H4"/>
      <c r="I4" s="42"/>
      <c r="J4"/>
    </row>
    <row r="5" spans="1:10" ht="20.25" customHeight="1" x14ac:dyDescent="0.15">
      <c r="A5" s="74"/>
      <c r="B5" s="76"/>
      <c r="C5" s="76" t="s">
        <v>108</v>
      </c>
      <c r="D5" s="76" t="s">
        <v>113</v>
      </c>
      <c r="E5" s="76" t="s">
        <v>107</v>
      </c>
      <c r="F5" s="76" t="s">
        <v>30</v>
      </c>
      <c r="H5"/>
      <c r="I5" s="42"/>
      <c r="J5"/>
    </row>
    <row r="6" spans="1:10" ht="20.25" customHeight="1" thickBot="1" x14ac:dyDescent="0.2">
      <c r="A6" s="75"/>
      <c r="B6" s="77"/>
      <c r="C6" s="77"/>
      <c r="D6" s="77"/>
      <c r="E6" s="77"/>
      <c r="F6" s="77"/>
      <c r="H6"/>
      <c r="I6" s="42"/>
      <c r="J6"/>
    </row>
    <row r="7" spans="1:10" ht="20.25" customHeight="1" thickTop="1" x14ac:dyDescent="0.15">
      <c r="A7" s="20" t="s">
        <v>114</v>
      </c>
      <c r="B7" s="36">
        <v>3154440601</v>
      </c>
      <c r="C7" s="36">
        <v>490354386</v>
      </c>
      <c r="D7" s="36">
        <v>139154006</v>
      </c>
      <c r="E7" s="36">
        <v>1728740618</v>
      </c>
      <c r="F7" s="36">
        <v>796191591</v>
      </c>
      <c r="H7"/>
      <c r="I7" s="42"/>
      <c r="J7"/>
    </row>
    <row r="8" spans="1:10" ht="20.25" customHeight="1" x14ac:dyDescent="0.15">
      <c r="A8" s="20" t="s">
        <v>115</v>
      </c>
      <c r="B8" s="36">
        <v>678934347</v>
      </c>
      <c r="C8" s="36">
        <v>36016238</v>
      </c>
      <c r="D8" s="36">
        <v>519347994</v>
      </c>
      <c r="E8" s="36">
        <v>123570115</v>
      </c>
      <c r="F8" s="36">
        <v>0</v>
      </c>
      <c r="H8"/>
      <c r="I8" s="42"/>
      <c r="J8"/>
    </row>
    <row r="9" spans="1:10" ht="20.25" customHeight="1" x14ac:dyDescent="0.15">
      <c r="A9" s="20" t="s">
        <v>116</v>
      </c>
      <c r="B9" s="36">
        <v>307633310</v>
      </c>
      <c r="C9" s="36">
        <v>0</v>
      </c>
      <c r="D9" s="36">
        <v>0</v>
      </c>
      <c r="E9" s="36">
        <v>303226066</v>
      </c>
      <c r="F9" s="36">
        <v>4407244</v>
      </c>
      <c r="H9"/>
      <c r="I9" s="42"/>
      <c r="J9"/>
    </row>
    <row r="10" spans="1:10" ht="20.25" customHeight="1" x14ac:dyDescent="0.15">
      <c r="A10" s="20" t="s">
        <v>30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H10"/>
      <c r="I10" s="42"/>
      <c r="J10"/>
    </row>
    <row r="11" spans="1:10" ht="20.25" customHeight="1" x14ac:dyDescent="0.15">
      <c r="A11" s="21" t="s">
        <v>10</v>
      </c>
      <c r="B11" s="36">
        <v>4141008258</v>
      </c>
      <c r="C11" s="36">
        <v>526370624</v>
      </c>
      <c r="D11" s="36">
        <v>658502000</v>
      </c>
      <c r="E11" s="36">
        <v>2155536799</v>
      </c>
      <c r="F11" s="36">
        <v>800598835</v>
      </c>
      <c r="H11"/>
      <c r="I11" s="43"/>
      <c r="J11"/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0D7E-4B9E-4A65-83BD-2D37AADF3C0E}">
  <sheetPr>
    <pageSetUpPr fitToPage="1"/>
  </sheetPr>
  <dimension ref="A1:B11"/>
  <sheetViews>
    <sheetView workbookViewId="0">
      <selection activeCell="L33" sqref="L33"/>
    </sheetView>
  </sheetViews>
  <sheetFormatPr defaultColWidth="8.875" defaultRowHeight="11.25" x14ac:dyDescent="0.15"/>
  <cols>
    <col min="1" max="2" width="31.25" style="2" customWidth="1"/>
    <col min="3" max="16384" width="8.875" style="2"/>
  </cols>
  <sheetData>
    <row r="1" spans="1:2" ht="21" x14ac:dyDescent="0.2">
      <c r="A1" s="1" t="s">
        <v>117</v>
      </c>
    </row>
    <row r="2" spans="1:2" ht="13.5" x14ac:dyDescent="0.15">
      <c r="A2" s="3" t="s">
        <v>151</v>
      </c>
    </row>
    <row r="3" spans="1:2" ht="13.5" x14ac:dyDescent="0.15">
      <c r="A3" s="3" t="s">
        <v>194</v>
      </c>
    </row>
    <row r="4" spans="1:2" ht="13.5" x14ac:dyDescent="0.15">
      <c r="A4" s="3" t="s">
        <v>174</v>
      </c>
      <c r="B4" s="5" t="s">
        <v>171</v>
      </c>
    </row>
    <row r="5" spans="1:2" ht="22.5" customHeight="1" x14ac:dyDescent="0.15">
      <c r="A5" s="6" t="s">
        <v>26</v>
      </c>
      <c r="B5" s="6" t="s">
        <v>94</v>
      </c>
    </row>
    <row r="6" spans="1:2" ht="23.25" customHeight="1" x14ac:dyDescent="0.15">
      <c r="A6" s="8" t="s">
        <v>120</v>
      </c>
      <c r="B6" s="22">
        <v>0</v>
      </c>
    </row>
    <row r="7" spans="1:2" ht="23.25" customHeight="1" x14ac:dyDescent="0.15">
      <c r="A7" s="8" t="s">
        <v>121</v>
      </c>
      <c r="B7" s="22">
        <v>93763351</v>
      </c>
    </row>
    <row r="8" spans="1:2" ht="23.25" customHeight="1" x14ac:dyDescent="0.15">
      <c r="A8" s="8" t="s">
        <v>122</v>
      </c>
      <c r="B8" s="22">
        <v>0</v>
      </c>
    </row>
    <row r="9" spans="1:2" ht="23.25" customHeight="1" x14ac:dyDescent="0.15">
      <c r="A9" s="8"/>
      <c r="B9" s="22"/>
    </row>
    <row r="10" spans="1:2" ht="23.25" customHeight="1" x14ac:dyDescent="0.15">
      <c r="A10" s="8"/>
      <c r="B10" s="22"/>
    </row>
    <row r="11" spans="1:2" ht="18" customHeight="1" x14ac:dyDescent="0.15">
      <c r="A11" s="10" t="s">
        <v>10</v>
      </c>
      <c r="B11" s="22">
        <f>SUM(B6:B10)</f>
        <v>93763351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C199-9BDA-4C3C-98EF-FED888C69091}">
  <sheetPr>
    <pageSetUpPr fitToPage="1"/>
  </sheetPr>
  <dimension ref="A1:K31"/>
  <sheetViews>
    <sheetView topLeftCell="E6" workbookViewId="0">
      <selection activeCell="L33" sqref="L33"/>
    </sheetView>
  </sheetViews>
  <sheetFormatPr defaultColWidth="8.875" defaultRowHeight="11.25" x14ac:dyDescent="0.15"/>
  <cols>
    <col min="1" max="1" width="49.625" style="2" bestFit="1" customWidth="1"/>
    <col min="2" max="11" width="15.375" style="2" customWidth="1"/>
    <col min="12" max="16384" width="8.875" style="2"/>
  </cols>
  <sheetData>
    <row r="1" spans="1:10" ht="21" x14ac:dyDescent="0.2">
      <c r="A1" s="1" t="s">
        <v>0</v>
      </c>
    </row>
    <row r="2" spans="1:10" ht="13.5" x14ac:dyDescent="0.15">
      <c r="A2" s="3" t="s">
        <v>151</v>
      </c>
    </row>
    <row r="3" spans="1:10" ht="13.5" x14ac:dyDescent="0.15">
      <c r="A3" s="3" t="s">
        <v>194</v>
      </c>
    </row>
    <row r="4" spans="1:10" ht="13.5" x14ac:dyDescent="0.15">
      <c r="A4" s="3" t="s">
        <v>174</v>
      </c>
    </row>
    <row r="5" spans="1:10" ht="13.5" x14ac:dyDescent="0.15">
      <c r="A5" s="4" t="s">
        <v>1</v>
      </c>
      <c r="H5" s="5" t="s">
        <v>171</v>
      </c>
    </row>
    <row r="6" spans="1:10" ht="37.5" customHeight="1" x14ac:dyDescent="0.1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</row>
    <row r="7" spans="1:10" ht="18" customHeight="1" x14ac:dyDescent="0.15">
      <c r="A7" s="8"/>
      <c r="B7" s="9"/>
      <c r="C7" s="9"/>
      <c r="D7" s="9"/>
      <c r="E7" s="9"/>
      <c r="F7" s="9"/>
      <c r="G7" s="9"/>
      <c r="H7" s="9"/>
    </row>
    <row r="8" spans="1:10" ht="18" customHeight="1" x14ac:dyDescent="0.15">
      <c r="A8" s="8"/>
      <c r="B8" s="9"/>
      <c r="C8" s="9"/>
      <c r="D8" s="9"/>
      <c r="E8" s="9"/>
      <c r="F8" s="9"/>
      <c r="G8" s="9"/>
      <c r="H8" s="9"/>
    </row>
    <row r="9" spans="1:10" ht="18" customHeight="1" x14ac:dyDescent="0.15">
      <c r="A9" s="8"/>
      <c r="B9" s="9"/>
      <c r="C9" s="9"/>
      <c r="D9" s="9"/>
      <c r="E9" s="9"/>
      <c r="F9" s="9"/>
      <c r="G9" s="9"/>
      <c r="H9" s="9"/>
    </row>
    <row r="10" spans="1:10" ht="18" customHeight="1" x14ac:dyDescent="0.15">
      <c r="A10" s="10" t="s">
        <v>10</v>
      </c>
      <c r="B10" s="9"/>
      <c r="C10" s="9"/>
      <c r="D10" s="9"/>
      <c r="E10" s="9"/>
      <c r="F10" s="9"/>
      <c r="G10" s="9"/>
      <c r="H10" s="9"/>
    </row>
    <row r="12" spans="1:10" ht="13.5" x14ac:dyDescent="0.15">
      <c r="A12" s="4" t="s">
        <v>11</v>
      </c>
      <c r="J12" s="5" t="s">
        <v>171</v>
      </c>
    </row>
    <row r="13" spans="1:10" ht="37.5" customHeight="1" x14ac:dyDescent="0.15">
      <c r="A13" s="6" t="s">
        <v>12</v>
      </c>
      <c r="B13" s="7" t="s">
        <v>13</v>
      </c>
      <c r="C13" s="7" t="s">
        <v>14</v>
      </c>
      <c r="D13" s="7" t="s">
        <v>15</v>
      </c>
      <c r="E13" s="7" t="s">
        <v>16</v>
      </c>
      <c r="F13" s="7" t="s">
        <v>17</v>
      </c>
      <c r="G13" s="7" t="s">
        <v>18</v>
      </c>
      <c r="H13" s="7" t="s">
        <v>19</v>
      </c>
      <c r="I13" s="7" t="s">
        <v>20</v>
      </c>
      <c r="J13" s="7" t="s">
        <v>9</v>
      </c>
    </row>
    <row r="14" spans="1:10" ht="18" customHeight="1" x14ac:dyDescent="0.15">
      <c r="A14" s="8"/>
      <c r="B14" s="22"/>
      <c r="C14" s="22"/>
      <c r="D14" s="22"/>
      <c r="E14" s="22"/>
      <c r="F14" s="22"/>
      <c r="G14" s="9"/>
      <c r="H14" s="22"/>
      <c r="I14" s="22"/>
      <c r="J14" s="22"/>
    </row>
    <row r="15" spans="1:10" ht="18" customHeight="1" x14ac:dyDescent="0.15">
      <c r="A15" s="8"/>
      <c r="B15" s="22"/>
      <c r="C15" s="22"/>
      <c r="D15" s="22"/>
      <c r="E15" s="22"/>
      <c r="F15" s="22"/>
      <c r="G15" s="9"/>
      <c r="H15" s="22"/>
      <c r="I15" s="22"/>
      <c r="J15" s="22"/>
    </row>
    <row r="16" spans="1:10" ht="18" customHeight="1" x14ac:dyDescent="0.15">
      <c r="A16" s="10" t="s">
        <v>10</v>
      </c>
      <c r="B16" s="22">
        <f>SUM(B14:B15)</f>
        <v>0</v>
      </c>
      <c r="C16" s="22">
        <f>SUM(C14:C15)</f>
        <v>0</v>
      </c>
      <c r="D16" s="22">
        <f>SUM(D14:D15)</f>
        <v>0</v>
      </c>
      <c r="E16" s="22">
        <f>SUM(E14:E15)</f>
        <v>0</v>
      </c>
      <c r="F16" s="22">
        <f>SUM(F14:F15)</f>
        <v>0</v>
      </c>
      <c r="G16" s="9"/>
      <c r="H16" s="22">
        <f>SUM(H14:H15)</f>
        <v>0</v>
      </c>
      <c r="I16" s="22">
        <f>SUM(I14:I15)</f>
        <v>0</v>
      </c>
      <c r="J16" s="22">
        <f>SUM(J14:J15)</f>
        <v>0</v>
      </c>
    </row>
    <row r="18" spans="1:11" ht="13.5" x14ac:dyDescent="0.15">
      <c r="A18" s="4" t="s">
        <v>21</v>
      </c>
      <c r="K18" s="5" t="s">
        <v>171</v>
      </c>
    </row>
    <row r="19" spans="1:11" ht="37.5" customHeight="1" x14ac:dyDescent="0.15">
      <c r="A19" s="6" t="s">
        <v>12</v>
      </c>
      <c r="B19" s="7" t="s">
        <v>22</v>
      </c>
      <c r="C19" s="7" t="s">
        <v>14</v>
      </c>
      <c r="D19" s="7" t="s">
        <v>15</v>
      </c>
      <c r="E19" s="7" t="s">
        <v>16</v>
      </c>
      <c r="F19" s="7" t="s">
        <v>17</v>
      </c>
      <c r="G19" s="7" t="s">
        <v>18</v>
      </c>
      <c r="H19" s="7" t="s">
        <v>19</v>
      </c>
      <c r="I19" s="7" t="s">
        <v>23</v>
      </c>
      <c r="J19" s="7" t="s">
        <v>24</v>
      </c>
      <c r="K19" s="7" t="s">
        <v>9</v>
      </c>
    </row>
    <row r="20" spans="1:11" ht="18" customHeight="1" x14ac:dyDescent="0.15">
      <c r="A20" s="8" t="s">
        <v>152</v>
      </c>
      <c r="B20" s="22">
        <v>9000000</v>
      </c>
      <c r="C20" s="22">
        <v>97545723</v>
      </c>
      <c r="D20" s="22">
        <v>16484823</v>
      </c>
      <c r="E20" s="22">
        <v>81060900</v>
      </c>
      <c r="F20" s="22">
        <v>10000000</v>
      </c>
      <c r="G20" s="32">
        <v>0.9</v>
      </c>
      <c r="H20" s="22">
        <v>72954810</v>
      </c>
      <c r="I20" s="22">
        <v>0</v>
      </c>
      <c r="J20" s="22">
        <v>9000000</v>
      </c>
      <c r="K20" s="22">
        <v>9000000</v>
      </c>
    </row>
    <row r="21" spans="1:11" ht="18" customHeight="1" x14ac:dyDescent="0.15">
      <c r="A21" s="8" t="s">
        <v>153</v>
      </c>
      <c r="B21" s="22">
        <v>449000</v>
      </c>
      <c r="C21" s="22">
        <v>2292725000</v>
      </c>
      <c r="D21" s="22">
        <v>1242084000</v>
      </c>
      <c r="E21" s="22">
        <v>1050641000</v>
      </c>
      <c r="F21" s="22">
        <v>480000000</v>
      </c>
      <c r="G21" s="32">
        <v>9.3541666666666664E-4</v>
      </c>
      <c r="H21" s="22">
        <v>982787</v>
      </c>
      <c r="I21" s="22">
        <v>0</v>
      </c>
      <c r="J21" s="22">
        <v>449000</v>
      </c>
      <c r="K21" s="22">
        <v>449000</v>
      </c>
    </row>
    <row r="22" spans="1:11" ht="18" customHeight="1" x14ac:dyDescent="0.15">
      <c r="A22" s="8" t="s">
        <v>154</v>
      </c>
      <c r="B22" s="22">
        <v>400000</v>
      </c>
      <c r="C22" s="22">
        <v>2216568000</v>
      </c>
      <c r="D22" s="22">
        <v>868520000</v>
      </c>
      <c r="E22" s="22">
        <v>1348048000</v>
      </c>
      <c r="F22" s="22">
        <v>90000000</v>
      </c>
      <c r="G22" s="32">
        <v>4.4444444444444444E-3</v>
      </c>
      <c r="H22" s="22">
        <v>5991324</v>
      </c>
      <c r="I22" s="22">
        <v>0</v>
      </c>
      <c r="J22" s="22">
        <v>400000</v>
      </c>
      <c r="K22" s="22">
        <v>400000</v>
      </c>
    </row>
    <row r="23" spans="1:11" ht="18" customHeight="1" x14ac:dyDescent="0.15">
      <c r="A23" s="8" t="s">
        <v>155</v>
      </c>
      <c r="B23" s="22">
        <v>1760000</v>
      </c>
      <c r="C23" s="22">
        <v>4306755883</v>
      </c>
      <c r="D23" s="22">
        <v>1288677430</v>
      </c>
      <c r="E23" s="22">
        <v>3018078453</v>
      </c>
      <c r="F23" s="22">
        <v>2419020000</v>
      </c>
      <c r="G23" s="32">
        <v>7.2756736198956607E-4</v>
      </c>
      <c r="H23" s="22">
        <v>2195855</v>
      </c>
      <c r="I23" s="22">
        <v>0</v>
      </c>
      <c r="J23" s="22">
        <v>1760000</v>
      </c>
      <c r="K23" s="22">
        <v>1760000</v>
      </c>
    </row>
    <row r="24" spans="1:11" ht="18" customHeight="1" x14ac:dyDescent="0.15">
      <c r="A24" s="8" t="s">
        <v>156</v>
      </c>
      <c r="B24" s="22">
        <v>200000</v>
      </c>
      <c r="C24" s="22">
        <v>3236624414</v>
      </c>
      <c r="D24" s="22">
        <v>295070791</v>
      </c>
      <c r="E24" s="22">
        <v>2941553623</v>
      </c>
      <c r="F24" s="22">
        <v>1177000000</v>
      </c>
      <c r="G24" s="32">
        <v>1.6992353440951571E-4</v>
      </c>
      <c r="H24" s="22">
        <v>499839</v>
      </c>
      <c r="I24" s="22">
        <v>0</v>
      </c>
      <c r="J24" s="22">
        <v>200000</v>
      </c>
      <c r="K24" s="22">
        <v>200000</v>
      </c>
    </row>
    <row r="25" spans="1:11" ht="18" customHeight="1" x14ac:dyDescent="0.15">
      <c r="A25" s="8" t="s">
        <v>157</v>
      </c>
      <c r="B25" s="22">
        <v>200000</v>
      </c>
      <c r="C25" s="22">
        <v>105557644</v>
      </c>
      <c r="D25" s="22">
        <v>92883187</v>
      </c>
      <c r="E25" s="22">
        <v>12674457</v>
      </c>
      <c r="F25" s="22">
        <v>47900000</v>
      </c>
      <c r="G25" s="32">
        <v>4.1753653444676405E-3</v>
      </c>
      <c r="H25" s="22">
        <v>52920</v>
      </c>
      <c r="I25" s="22">
        <v>147080</v>
      </c>
      <c r="J25" s="22">
        <v>52920</v>
      </c>
      <c r="K25" s="22">
        <v>200000</v>
      </c>
    </row>
    <row r="26" spans="1:11" ht="18" customHeight="1" x14ac:dyDescent="0.15">
      <c r="A26" s="8" t="s">
        <v>158</v>
      </c>
      <c r="B26" s="22">
        <v>70000</v>
      </c>
      <c r="C26" s="22">
        <v>142007117</v>
      </c>
      <c r="D26" s="22">
        <v>130969293</v>
      </c>
      <c r="E26" s="22">
        <v>11037824</v>
      </c>
      <c r="F26" s="22">
        <v>14320000</v>
      </c>
      <c r="G26" s="32">
        <v>4.8882681564245811E-3</v>
      </c>
      <c r="H26" s="22">
        <v>53956</v>
      </c>
      <c r="I26" s="22">
        <v>0</v>
      </c>
      <c r="J26" s="22">
        <v>70000</v>
      </c>
      <c r="K26" s="22">
        <v>70000</v>
      </c>
    </row>
    <row r="27" spans="1:11" ht="18" customHeight="1" x14ac:dyDescent="0.15">
      <c r="A27" s="8" t="s">
        <v>159</v>
      </c>
      <c r="B27" s="22">
        <v>220000</v>
      </c>
      <c r="C27" s="22">
        <v>142007117</v>
      </c>
      <c r="D27" s="22">
        <v>130969293</v>
      </c>
      <c r="E27" s="22">
        <v>11037824</v>
      </c>
      <c r="F27" s="22">
        <v>58080000</v>
      </c>
      <c r="G27" s="32">
        <v>3.787878787878788E-3</v>
      </c>
      <c r="H27" s="22">
        <v>41810</v>
      </c>
      <c r="I27" s="22">
        <v>178190</v>
      </c>
      <c r="J27" s="22">
        <v>41810</v>
      </c>
      <c r="K27" s="22">
        <v>220000</v>
      </c>
    </row>
    <row r="28" spans="1:11" ht="18" customHeight="1" x14ac:dyDescent="0.15">
      <c r="A28" s="8" t="s">
        <v>160</v>
      </c>
      <c r="B28" s="22">
        <v>1249000</v>
      </c>
      <c r="C28" s="22">
        <v>449724412621</v>
      </c>
      <c r="D28" s="22">
        <v>416831858826</v>
      </c>
      <c r="E28" s="22">
        <v>32892553795</v>
      </c>
      <c r="F28" s="22">
        <v>3987241672</v>
      </c>
      <c r="G28" s="32">
        <v>3.1324913379867985E-4</v>
      </c>
      <c r="H28" s="22">
        <v>10303564</v>
      </c>
      <c r="I28" s="22">
        <v>0</v>
      </c>
      <c r="J28" s="22">
        <v>1249000</v>
      </c>
      <c r="K28" s="22">
        <v>1249000</v>
      </c>
    </row>
    <row r="29" spans="1:11" ht="18" customHeight="1" x14ac:dyDescent="0.15">
      <c r="A29" s="8" t="s">
        <v>161</v>
      </c>
      <c r="B29" s="22">
        <v>30000</v>
      </c>
      <c r="C29" s="22">
        <v>2165816831</v>
      </c>
      <c r="D29" s="22">
        <v>545822205</v>
      </c>
      <c r="E29" s="22">
        <v>1619994626</v>
      </c>
      <c r="F29" s="22">
        <v>400000000</v>
      </c>
      <c r="G29" s="32">
        <v>7.4999999999999993E-5</v>
      </c>
      <c r="H29" s="22">
        <v>121500</v>
      </c>
      <c r="I29" s="22">
        <v>0</v>
      </c>
      <c r="J29" s="22">
        <v>30000</v>
      </c>
      <c r="K29" s="22">
        <v>30000</v>
      </c>
    </row>
    <row r="30" spans="1:11" ht="18" customHeight="1" x14ac:dyDescent="0.15">
      <c r="A30" s="8" t="s">
        <v>162</v>
      </c>
      <c r="B30" s="22">
        <v>400000</v>
      </c>
      <c r="C30" s="22">
        <v>24164123000000</v>
      </c>
      <c r="D30" s="22">
        <v>23738231000000</v>
      </c>
      <c r="E30" s="22">
        <v>425892000000</v>
      </c>
      <c r="F30" s="22">
        <v>16602000000</v>
      </c>
      <c r="G30" s="32">
        <v>2.4093482712926154E-5</v>
      </c>
      <c r="H30" s="22">
        <v>10261222</v>
      </c>
      <c r="I30" s="22">
        <v>0</v>
      </c>
      <c r="J30" s="22">
        <v>400000</v>
      </c>
      <c r="K30" s="22">
        <v>400000</v>
      </c>
    </row>
    <row r="31" spans="1:11" ht="18" customHeight="1" x14ac:dyDescent="0.15">
      <c r="A31" s="10" t="s">
        <v>10</v>
      </c>
      <c r="B31" s="22">
        <f>SUM(B20:B30)</f>
        <v>13978000</v>
      </c>
      <c r="C31" s="22">
        <f t="shared" ref="C31:K31" si="0">SUM(C20:C30)</f>
        <v>24628553020350</v>
      </c>
      <c r="D31" s="22">
        <f t="shared" si="0"/>
        <v>24159674339848</v>
      </c>
      <c r="E31" s="22">
        <f t="shared" si="0"/>
        <v>468878680502</v>
      </c>
      <c r="F31" s="22">
        <f t="shared" si="0"/>
        <v>25285561672</v>
      </c>
      <c r="G31" s="9"/>
      <c r="H31" s="22">
        <f t="shared" si="0"/>
        <v>103459587</v>
      </c>
      <c r="I31" s="22">
        <f t="shared" si="0"/>
        <v>325270</v>
      </c>
      <c r="J31" s="22">
        <f t="shared" si="0"/>
        <v>13652730</v>
      </c>
      <c r="K31" s="22">
        <f t="shared" si="0"/>
        <v>13978000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2B56-EB61-48F7-A183-CE933A3014CA}">
  <sheetPr>
    <pageSetUpPr fitToPage="1"/>
  </sheetPr>
  <dimension ref="A1:G17"/>
  <sheetViews>
    <sheetView zoomScale="85" zoomScaleNormal="85" workbookViewId="0">
      <selection activeCell="L33" sqref="L33"/>
    </sheetView>
  </sheetViews>
  <sheetFormatPr defaultColWidth="8.875" defaultRowHeight="11.25" x14ac:dyDescent="0.15"/>
  <cols>
    <col min="1" max="1" width="28.875" style="2" bestFit="1" customWidth="1"/>
    <col min="2" max="7" width="18.625" style="2" customWidth="1"/>
    <col min="8" max="16384" width="8.875" style="2"/>
  </cols>
  <sheetData>
    <row r="1" spans="1:7" ht="21" x14ac:dyDescent="0.2">
      <c r="A1" s="1" t="s">
        <v>25</v>
      </c>
    </row>
    <row r="2" spans="1:7" ht="13.5" x14ac:dyDescent="0.15">
      <c r="A2" s="3" t="s">
        <v>151</v>
      </c>
    </row>
    <row r="3" spans="1:7" ht="13.5" x14ac:dyDescent="0.15">
      <c r="A3" s="3" t="s">
        <v>194</v>
      </c>
    </row>
    <row r="4" spans="1:7" ht="13.5" x14ac:dyDescent="0.15">
      <c r="A4" s="3" t="s">
        <v>174</v>
      </c>
      <c r="G4" s="5" t="s">
        <v>171</v>
      </c>
    </row>
    <row r="5" spans="1:7" ht="22.5" customHeight="1" x14ac:dyDescent="0.15">
      <c r="A5" s="6" t="s">
        <v>26</v>
      </c>
      <c r="B5" s="6" t="s">
        <v>27</v>
      </c>
      <c r="C5" s="6" t="s">
        <v>28</v>
      </c>
      <c r="D5" s="6" t="s">
        <v>29</v>
      </c>
      <c r="E5" s="6" t="s">
        <v>30</v>
      </c>
      <c r="F5" s="7" t="s">
        <v>31</v>
      </c>
      <c r="G5" s="7" t="s">
        <v>9</v>
      </c>
    </row>
    <row r="6" spans="1:7" ht="18" customHeight="1" x14ac:dyDescent="0.15">
      <c r="A6" s="8" t="s">
        <v>163</v>
      </c>
      <c r="B6" s="33">
        <v>1531354380</v>
      </c>
      <c r="C6" s="33">
        <v>400000000</v>
      </c>
      <c r="D6" s="33">
        <v>0</v>
      </c>
      <c r="E6" s="33">
        <v>87000000</v>
      </c>
      <c r="F6" s="33">
        <v>2018354380</v>
      </c>
      <c r="G6" s="44">
        <v>1931354380</v>
      </c>
    </row>
    <row r="7" spans="1:7" ht="18" customHeight="1" x14ac:dyDescent="0.15">
      <c r="A7" s="8" t="s">
        <v>164</v>
      </c>
      <c r="B7" s="33">
        <v>27974743</v>
      </c>
      <c r="C7" s="33">
        <v>100000000</v>
      </c>
      <c r="D7" s="33">
        <v>0</v>
      </c>
      <c r="E7" s="33">
        <v>0</v>
      </c>
      <c r="F7" s="33">
        <v>127974743</v>
      </c>
      <c r="G7" s="44">
        <v>127974743</v>
      </c>
    </row>
    <row r="8" spans="1:7" ht="18" customHeight="1" x14ac:dyDescent="0.15">
      <c r="A8" s="8" t="s">
        <v>165</v>
      </c>
      <c r="B8" s="33">
        <v>152505439</v>
      </c>
      <c r="C8" s="33">
        <v>0</v>
      </c>
      <c r="D8" s="33">
        <v>0</v>
      </c>
      <c r="E8" s="33">
        <v>0</v>
      </c>
      <c r="F8" s="33">
        <v>152505439</v>
      </c>
      <c r="G8" s="44">
        <v>152505439</v>
      </c>
    </row>
    <row r="9" spans="1:7" ht="18" customHeight="1" x14ac:dyDescent="0.15">
      <c r="A9" s="8" t="s">
        <v>166</v>
      </c>
      <c r="B9" s="33">
        <v>2910138</v>
      </c>
      <c r="C9" s="33">
        <v>0</v>
      </c>
      <c r="D9" s="33">
        <v>0</v>
      </c>
      <c r="E9" s="33">
        <v>0</v>
      </c>
      <c r="F9" s="33">
        <v>2910138</v>
      </c>
      <c r="G9" s="44">
        <v>2910138</v>
      </c>
    </row>
    <row r="10" spans="1:7" ht="18" customHeight="1" x14ac:dyDescent="0.15">
      <c r="A10" s="8" t="s">
        <v>167</v>
      </c>
      <c r="B10" s="33">
        <v>430908</v>
      </c>
      <c r="C10" s="33">
        <v>0</v>
      </c>
      <c r="D10" s="33">
        <v>0</v>
      </c>
      <c r="E10" s="33">
        <v>0</v>
      </c>
      <c r="F10" s="33">
        <v>430908</v>
      </c>
      <c r="G10" s="44">
        <v>430908</v>
      </c>
    </row>
    <row r="11" spans="1:7" ht="18" customHeight="1" x14ac:dyDescent="0.15">
      <c r="A11" s="8" t="s">
        <v>168</v>
      </c>
      <c r="B11" s="33">
        <v>10000000</v>
      </c>
      <c r="C11" s="33">
        <v>0</v>
      </c>
      <c r="D11" s="33">
        <v>0</v>
      </c>
      <c r="E11" s="33">
        <v>0</v>
      </c>
      <c r="F11" s="33">
        <v>10000000</v>
      </c>
      <c r="G11" s="44">
        <v>10000000</v>
      </c>
    </row>
    <row r="12" spans="1:7" ht="18" customHeight="1" x14ac:dyDescent="0.15">
      <c r="A12" s="8" t="s">
        <v>195</v>
      </c>
      <c r="B12" s="33">
        <v>56039736</v>
      </c>
      <c r="C12" s="33">
        <v>0</v>
      </c>
      <c r="D12" s="33">
        <v>0</v>
      </c>
      <c r="E12" s="33">
        <v>0</v>
      </c>
      <c r="F12" s="33">
        <v>56039736</v>
      </c>
      <c r="G12" s="44">
        <v>56039736</v>
      </c>
    </row>
    <row r="13" spans="1:7" ht="18" customHeight="1" x14ac:dyDescent="0.15">
      <c r="A13" s="8" t="s">
        <v>196</v>
      </c>
      <c r="B13" s="33">
        <v>48573389</v>
      </c>
      <c r="C13" s="33">
        <v>0</v>
      </c>
      <c r="D13" s="33">
        <v>0</v>
      </c>
      <c r="E13" s="33">
        <v>0</v>
      </c>
      <c r="F13" s="33">
        <v>48573389</v>
      </c>
      <c r="G13" s="44">
        <v>48573389</v>
      </c>
    </row>
    <row r="14" spans="1:7" ht="18" customHeight="1" x14ac:dyDescent="0.15">
      <c r="A14" s="8" t="s">
        <v>197</v>
      </c>
      <c r="B14" s="33">
        <v>8371623</v>
      </c>
      <c r="C14" s="33">
        <v>0</v>
      </c>
      <c r="D14" s="33">
        <v>0</v>
      </c>
      <c r="E14" s="33">
        <v>0</v>
      </c>
      <c r="F14" s="33">
        <v>8371623</v>
      </c>
      <c r="G14" s="44">
        <v>8371623</v>
      </c>
    </row>
    <row r="15" spans="1:7" ht="18" customHeight="1" x14ac:dyDescent="0.15">
      <c r="A15" s="8" t="s">
        <v>185</v>
      </c>
      <c r="B15" s="33">
        <v>150045088</v>
      </c>
      <c r="C15" s="33">
        <v>0</v>
      </c>
      <c r="D15" s="33">
        <v>0</v>
      </c>
      <c r="E15" s="33">
        <v>0</v>
      </c>
      <c r="F15" s="33">
        <v>150045088</v>
      </c>
      <c r="G15" s="44">
        <v>150045088</v>
      </c>
    </row>
    <row r="16" spans="1:7" ht="18" customHeight="1" x14ac:dyDescent="0.15">
      <c r="A16" s="8" t="s">
        <v>191</v>
      </c>
      <c r="B16" s="33">
        <v>1</v>
      </c>
      <c r="C16" s="33">
        <v>0</v>
      </c>
      <c r="D16" s="33">
        <v>0</v>
      </c>
      <c r="E16" s="33">
        <v>0</v>
      </c>
      <c r="F16" s="33">
        <v>1</v>
      </c>
      <c r="G16" s="44">
        <v>1</v>
      </c>
    </row>
    <row r="17" spans="1:7" ht="18" customHeight="1" x14ac:dyDescent="0.15">
      <c r="A17" s="10" t="s">
        <v>10</v>
      </c>
      <c r="B17" s="33">
        <f>SUM(B6:B16)</f>
        <v>1988205445</v>
      </c>
      <c r="C17" s="33">
        <f t="shared" ref="C17:E17" si="0">SUM(C6:C16)</f>
        <v>500000000</v>
      </c>
      <c r="D17" s="33">
        <f t="shared" si="0"/>
        <v>0</v>
      </c>
      <c r="E17" s="33">
        <f t="shared" si="0"/>
        <v>87000000</v>
      </c>
      <c r="F17" s="33">
        <f>SUM(F6:F16)</f>
        <v>2575205445</v>
      </c>
      <c r="G17" s="44">
        <f>SUM(G6:G16)</f>
        <v>2488205445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3FC0A-00DE-4D96-910D-BA3461939DFA}">
  <sheetPr>
    <pageSetUpPr fitToPage="1"/>
  </sheetPr>
  <dimension ref="A1:F8"/>
  <sheetViews>
    <sheetView workbookViewId="0">
      <selection activeCell="L33" sqref="L33"/>
    </sheetView>
  </sheetViews>
  <sheetFormatPr defaultColWidth="8.875" defaultRowHeight="11.25" x14ac:dyDescent="0.15"/>
  <cols>
    <col min="1" max="1" width="28.5" style="2" customWidth="1"/>
    <col min="2" max="6" width="19.875" style="2" customWidth="1"/>
    <col min="7" max="16384" width="8.875" style="2"/>
  </cols>
  <sheetData>
    <row r="1" spans="1:6" ht="21" x14ac:dyDescent="0.2">
      <c r="A1" s="1" t="s">
        <v>32</v>
      </c>
    </row>
    <row r="2" spans="1:6" ht="13.5" x14ac:dyDescent="0.15">
      <c r="A2" s="3" t="s">
        <v>151</v>
      </c>
    </row>
    <row r="3" spans="1:6" ht="13.5" x14ac:dyDescent="0.15">
      <c r="A3" s="3" t="s">
        <v>194</v>
      </c>
    </row>
    <row r="4" spans="1:6" ht="13.5" x14ac:dyDescent="0.15">
      <c r="A4" s="3" t="s">
        <v>174</v>
      </c>
      <c r="F4" s="5" t="s">
        <v>171</v>
      </c>
    </row>
    <row r="5" spans="1:6" ht="22.5" customHeight="1" x14ac:dyDescent="0.15">
      <c r="A5" s="51" t="s">
        <v>33</v>
      </c>
      <c r="B5" s="51" t="s">
        <v>34</v>
      </c>
      <c r="C5" s="51"/>
      <c r="D5" s="51" t="s">
        <v>35</v>
      </c>
      <c r="E5" s="51"/>
      <c r="F5" s="52" t="s">
        <v>36</v>
      </c>
    </row>
    <row r="6" spans="1:6" ht="22.5" customHeight="1" x14ac:dyDescent="0.15">
      <c r="A6" s="51"/>
      <c r="B6" s="6" t="s">
        <v>37</v>
      </c>
      <c r="C6" s="7" t="s">
        <v>38</v>
      </c>
      <c r="D6" s="6" t="s">
        <v>37</v>
      </c>
      <c r="E6" s="7" t="s">
        <v>38</v>
      </c>
      <c r="F6" s="51"/>
    </row>
    <row r="7" spans="1:6" ht="18" customHeight="1" x14ac:dyDescent="0.15">
      <c r="A7" s="8" t="s">
        <v>169</v>
      </c>
      <c r="B7" s="22">
        <v>0</v>
      </c>
      <c r="C7" s="22">
        <v>0</v>
      </c>
      <c r="D7" s="22">
        <v>0</v>
      </c>
      <c r="E7" s="22">
        <v>0</v>
      </c>
      <c r="F7" s="22">
        <v>2398176</v>
      </c>
    </row>
    <row r="8" spans="1:6" ht="18" customHeight="1" x14ac:dyDescent="0.15">
      <c r="A8" s="10" t="s">
        <v>10</v>
      </c>
      <c r="B8" s="22">
        <f>SUM(B7:B7)</f>
        <v>0</v>
      </c>
      <c r="C8" s="22">
        <f>SUM(C7:C7)</f>
        <v>0</v>
      </c>
      <c r="D8" s="22">
        <f>SUM(D7:D7)</f>
        <v>0</v>
      </c>
      <c r="E8" s="22">
        <f>SUM(E7:E7)</f>
        <v>0</v>
      </c>
      <c r="F8" s="22">
        <f>SUM(F7:F7)</f>
        <v>2398176</v>
      </c>
    </row>
  </sheetData>
  <mergeCells count="4">
    <mergeCell ref="A5:A6"/>
    <mergeCell ref="B5:C5"/>
    <mergeCell ref="D5:E5"/>
    <mergeCell ref="F5:F6"/>
  </mergeCells>
  <phoneticPr fontId="3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A271-EB92-467A-96DF-C281B710BEAD}">
  <sheetPr>
    <pageSetUpPr fitToPage="1"/>
  </sheetPr>
  <dimension ref="A1:G17"/>
  <sheetViews>
    <sheetView zoomScale="85" zoomScaleNormal="85" workbookViewId="0">
      <selection activeCell="L33" sqref="L33"/>
    </sheetView>
  </sheetViews>
  <sheetFormatPr defaultColWidth="8.875" defaultRowHeight="11.25" x14ac:dyDescent="0.15"/>
  <cols>
    <col min="1" max="1" width="22.625" style="2" customWidth="1"/>
    <col min="2" max="3" width="18.625" style="2" customWidth="1"/>
    <col min="4" max="4" width="2.5" style="2" customWidth="1"/>
    <col min="5" max="5" width="22.625" style="2" customWidth="1"/>
    <col min="6" max="7" width="18.625" style="2" customWidth="1"/>
    <col min="8" max="16384" width="8.875" style="2"/>
  </cols>
  <sheetData>
    <row r="1" spans="1:7" ht="21" x14ac:dyDescent="0.2">
      <c r="A1" s="1" t="s">
        <v>44</v>
      </c>
      <c r="E1" s="1" t="s">
        <v>39</v>
      </c>
    </row>
    <row r="2" spans="1:7" ht="13.5" x14ac:dyDescent="0.15">
      <c r="A2" s="3" t="s">
        <v>151</v>
      </c>
      <c r="E2" s="3" t="s">
        <v>151</v>
      </c>
    </row>
    <row r="3" spans="1:7" ht="13.5" x14ac:dyDescent="0.15">
      <c r="A3" s="3" t="s">
        <v>194</v>
      </c>
      <c r="E3" s="3" t="s">
        <v>194</v>
      </c>
    </row>
    <row r="4" spans="1:7" ht="13.5" x14ac:dyDescent="0.15">
      <c r="A4" s="3" t="s">
        <v>174</v>
      </c>
      <c r="C4" s="5" t="s">
        <v>171</v>
      </c>
      <c r="G4" s="5" t="s">
        <v>171</v>
      </c>
    </row>
    <row r="5" spans="1:7" ht="22.5" customHeight="1" x14ac:dyDescent="0.15">
      <c r="A5" s="6" t="s">
        <v>33</v>
      </c>
      <c r="B5" s="6" t="s">
        <v>37</v>
      </c>
      <c r="C5" s="6" t="s">
        <v>40</v>
      </c>
      <c r="E5" s="6" t="s">
        <v>33</v>
      </c>
      <c r="F5" s="6" t="s">
        <v>37</v>
      </c>
      <c r="G5" s="6" t="s">
        <v>40</v>
      </c>
    </row>
    <row r="6" spans="1:7" ht="18" customHeight="1" x14ac:dyDescent="0.15">
      <c r="A6" s="8" t="s">
        <v>41</v>
      </c>
      <c r="B6" s="22">
        <v>0</v>
      </c>
      <c r="C6" s="22">
        <v>0</v>
      </c>
      <c r="E6" s="8" t="s">
        <v>41</v>
      </c>
      <c r="F6" s="22">
        <v>0</v>
      </c>
      <c r="G6" s="22">
        <v>0</v>
      </c>
    </row>
    <row r="7" spans="1:7" ht="18" customHeight="1" x14ac:dyDescent="0.15">
      <c r="A7" s="8" t="s">
        <v>169</v>
      </c>
      <c r="B7" s="22">
        <v>2398176</v>
      </c>
      <c r="C7" s="22">
        <v>0</v>
      </c>
      <c r="E7" s="8" t="s">
        <v>169</v>
      </c>
      <c r="F7" s="22">
        <v>0</v>
      </c>
      <c r="G7" s="22">
        <v>0</v>
      </c>
    </row>
    <row r="8" spans="1:7" ht="18" customHeight="1" thickBot="1" x14ac:dyDescent="0.2">
      <c r="A8" s="11" t="s">
        <v>42</v>
      </c>
      <c r="B8" s="34">
        <f>SUM(B6:B7)</f>
        <v>2398176</v>
      </c>
      <c r="C8" s="34">
        <f>SUM(C6:C7)</f>
        <v>0</v>
      </c>
      <c r="E8" s="11" t="s">
        <v>42</v>
      </c>
      <c r="F8" s="34">
        <f>SUM(F6:F7)</f>
        <v>0</v>
      </c>
      <c r="G8" s="34">
        <f>SUM(G6:G7)</f>
        <v>0</v>
      </c>
    </row>
    <row r="9" spans="1:7" ht="18" customHeight="1" thickTop="1" x14ac:dyDescent="0.15">
      <c r="A9" s="8" t="s">
        <v>43</v>
      </c>
      <c r="B9" s="22"/>
      <c r="C9" s="22"/>
      <c r="E9" s="8" t="s">
        <v>43</v>
      </c>
      <c r="F9" s="22"/>
      <c r="G9" s="22"/>
    </row>
    <row r="10" spans="1:7" ht="18" customHeight="1" x14ac:dyDescent="0.15">
      <c r="A10" s="8" t="s">
        <v>199</v>
      </c>
      <c r="B10" s="22">
        <v>3404296</v>
      </c>
      <c r="C10" s="22">
        <v>4191</v>
      </c>
      <c r="E10" s="8" t="s">
        <v>199</v>
      </c>
      <c r="F10" s="22">
        <v>977216</v>
      </c>
      <c r="G10" s="22">
        <v>1203</v>
      </c>
    </row>
    <row r="11" spans="1:7" ht="18" customHeight="1" x14ac:dyDescent="0.15">
      <c r="A11" s="8" t="s">
        <v>200</v>
      </c>
      <c r="B11" s="22">
        <v>129700</v>
      </c>
      <c r="C11" s="22">
        <v>0</v>
      </c>
      <c r="E11" s="8" t="s">
        <v>200</v>
      </c>
      <c r="F11" s="22">
        <v>22500</v>
      </c>
      <c r="G11" s="22">
        <v>0</v>
      </c>
    </row>
    <row r="12" spans="1:7" ht="18" customHeight="1" x14ac:dyDescent="0.15">
      <c r="A12" s="8" t="s">
        <v>170</v>
      </c>
      <c r="B12" s="22">
        <v>10629340</v>
      </c>
      <c r="C12" s="22">
        <v>89628</v>
      </c>
      <c r="E12" s="8" t="s">
        <v>170</v>
      </c>
      <c r="F12" s="22">
        <v>3791860</v>
      </c>
      <c r="G12" s="22">
        <v>31973</v>
      </c>
    </row>
    <row r="13" spans="1:7" ht="18" customHeight="1" x14ac:dyDescent="0.15">
      <c r="A13" s="8" t="s">
        <v>198</v>
      </c>
      <c r="B13" s="22">
        <v>1057100</v>
      </c>
      <c r="C13" s="22">
        <v>5014</v>
      </c>
      <c r="E13" s="8" t="s">
        <v>198</v>
      </c>
      <c r="F13" s="22">
        <v>334960</v>
      </c>
      <c r="G13" s="22">
        <v>1589</v>
      </c>
    </row>
    <row r="14" spans="1:7" ht="18" customHeight="1" x14ac:dyDescent="0.15">
      <c r="A14" s="8"/>
      <c r="B14" s="22"/>
      <c r="C14" s="22"/>
      <c r="E14" s="8" t="s">
        <v>201</v>
      </c>
      <c r="F14" s="22">
        <v>5176858</v>
      </c>
      <c r="G14" s="22"/>
    </row>
    <row r="15" spans="1:7" ht="18" customHeight="1" x14ac:dyDescent="0.15">
      <c r="A15" s="8"/>
      <c r="B15" s="22"/>
      <c r="C15" s="22"/>
      <c r="E15" s="8"/>
      <c r="F15" s="22"/>
      <c r="G15" s="22"/>
    </row>
    <row r="16" spans="1:7" ht="18" customHeight="1" thickBot="1" x14ac:dyDescent="0.2">
      <c r="A16" s="11" t="s">
        <v>42</v>
      </c>
      <c r="B16" s="34">
        <f>SUM(B10:B15)</f>
        <v>15220436</v>
      </c>
      <c r="C16" s="34">
        <f>SUM(C10:C15)</f>
        <v>98833</v>
      </c>
      <c r="E16" s="11" t="s">
        <v>42</v>
      </c>
      <c r="F16" s="34">
        <f>SUM(F10:F15)</f>
        <v>10303394</v>
      </c>
      <c r="G16" s="34">
        <f>SUM(G10:G15)</f>
        <v>34765</v>
      </c>
    </row>
    <row r="17" spans="1:7" ht="18" customHeight="1" thickTop="1" x14ac:dyDescent="0.15">
      <c r="A17" s="10" t="s">
        <v>10</v>
      </c>
      <c r="B17" s="22">
        <f>SUM(B16,B8)</f>
        <v>17618612</v>
      </c>
      <c r="C17" s="22">
        <f>SUM(C16,C8)</f>
        <v>98833</v>
      </c>
      <c r="E17" s="10" t="s">
        <v>10</v>
      </c>
      <c r="F17" s="22">
        <f>SUM(F16,F8)</f>
        <v>10303394</v>
      </c>
      <c r="G17" s="22">
        <f>SUM(G16,G8)</f>
        <v>34765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4FAB-19FB-431F-8D23-D09DB57C3EA6}">
  <sheetPr>
    <pageSetUpPr fitToPage="1"/>
  </sheetPr>
  <dimension ref="A1:K19"/>
  <sheetViews>
    <sheetView workbookViewId="0">
      <selection activeCell="L33" sqref="L33"/>
    </sheetView>
  </sheetViews>
  <sheetFormatPr defaultColWidth="8.875" defaultRowHeight="11.25" x14ac:dyDescent="0.15"/>
  <cols>
    <col min="1" max="1" width="20.875" style="2" customWidth="1"/>
    <col min="2" max="2" width="14.875" style="2" customWidth="1"/>
    <col min="3" max="3" width="16.875" style="2" customWidth="1"/>
    <col min="4" max="11" width="14.875" style="2" customWidth="1"/>
    <col min="12" max="16384" width="8.875" style="2"/>
  </cols>
  <sheetData>
    <row r="1" spans="1:11" ht="21" x14ac:dyDescent="0.2">
      <c r="A1" s="1" t="s">
        <v>45</v>
      </c>
    </row>
    <row r="2" spans="1:11" ht="13.5" x14ac:dyDescent="0.15">
      <c r="A2" s="3" t="s">
        <v>151</v>
      </c>
    </row>
    <row r="3" spans="1:11" ht="13.5" x14ac:dyDescent="0.15">
      <c r="A3" s="3" t="s">
        <v>194</v>
      </c>
    </row>
    <row r="4" spans="1:11" ht="13.5" x14ac:dyDescent="0.15">
      <c r="A4" s="3" t="s">
        <v>174</v>
      </c>
      <c r="K4" s="5" t="s">
        <v>171</v>
      </c>
    </row>
    <row r="5" spans="1:11" ht="22.5" customHeight="1" x14ac:dyDescent="0.15">
      <c r="A5" s="55" t="s">
        <v>26</v>
      </c>
      <c r="B5" s="53" t="s">
        <v>46</v>
      </c>
      <c r="C5" s="12"/>
      <c r="D5" s="57" t="s">
        <v>47</v>
      </c>
      <c r="E5" s="59" t="s">
        <v>48</v>
      </c>
      <c r="F5" s="55" t="s">
        <v>49</v>
      </c>
      <c r="G5" s="59" t="s">
        <v>50</v>
      </c>
      <c r="H5" s="53" t="s">
        <v>51</v>
      </c>
      <c r="I5" s="13"/>
      <c r="J5" s="14"/>
      <c r="K5" s="55" t="s">
        <v>30</v>
      </c>
    </row>
    <row r="6" spans="1:11" ht="22.5" customHeight="1" x14ac:dyDescent="0.15">
      <c r="A6" s="56"/>
      <c r="B6" s="54"/>
      <c r="C6" s="15" t="s">
        <v>52</v>
      </c>
      <c r="D6" s="58"/>
      <c r="E6" s="60"/>
      <c r="F6" s="56"/>
      <c r="G6" s="60"/>
      <c r="H6" s="54"/>
      <c r="I6" s="6" t="s">
        <v>53</v>
      </c>
      <c r="J6" s="6" t="s">
        <v>54</v>
      </c>
      <c r="K6" s="56"/>
    </row>
    <row r="7" spans="1:11" ht="18" customHeight="1" x14ac:dyDescent="0.15">
      <c r="A7" s="8" t="s">
        <v>55</v>
      </c>
      <c r="B7" s="22"/>
      <c r="C7" s="24"/>
      <c r="D7" s="22"/>
      <c r="E7" s="22"/>
      <c r="F7" s="22"/>
      <c r="G7" s="22"/>
      <c r="H7" s="22"/>
      <c r="I7" s="22"/>
      <c r="J7" s="22"/>
      <c r="K7" s="22"/>
    </row>
    <row r="8" spans="1:11" ht="18" customHeight="1" x14ac:dyDescent="0.15">
      <c r="A8" s="8" t="s">
        <v>56</v>
      </c>
      <c r="B8" s="46">
        <v>0</v>
      </c>
      <c r="C8" s="47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</row>
    <row r="9" spans="1:11" ht="18" customHeight="1" x14ac:dyDescent="0.15">
      <c r="A9" s="8" t="s">
        <v>57</v>
      </c>
      <c r="B9" s="46">
        <v>0</v>
      </c>
      <c r="C9" s="47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ht="18" customHeight="1" x14ac:dyDescent="0.15">
      <c r="A10" s="8" t="s">
        <v>58</v>
      </c>
      <c r="B10" s="46">
        <v>57869</v>
      </c>
      <c r="C10" s="47">
        <v>14061</v>
      </c>
      <c r="D10" s="46">
        <v>57869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ht="18" customHeight="1" x14ac:dyDescent="0.15">
      <c r="A11" s="8" t="s">
        <v>59</v>
      </c>
      <c r="B11" s="46">
        <v>26100</v>
      </c>
      <c r="C11" s="47">
        <v>1893</v>
      </c>
      <c r="D11" s="46">
        <v>26100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ht="18" customHeight="1" x14ac:dyDescent="0.15">
      <c r="A12" s="8" t="s">
        <v>60</v>
      </c>
      <c r="B12" s="46">
        <v>402</v>
      </c>
      <c r="C12" s="47">
        <v>402</v>
      </c>
      <c r="D12" s="46">
        <v>402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ht="18" customHeight="1" x14ac:dyDescent="0.15">
      <c r="A13" s="8" t="s">
        <v>61</v>
      </c>
      <c r="B13" s="46">
        <v>1601538</v>
      </c>
      <c r="C13" s="47">
        <v>119502</v>
      </c>
      <c r="D13" s="46">
        <v>994501</v>
      </c>
      <c r="E13" s="46">
        <v>607037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</row>
    <row r="14" spans="1:11" ht="18" customHeight="1" x14ac:dyDescent="0.15">
      <c r="A14" s="8" t="s">
        <v>62</v>
      </c>
      <c r="B14" s="46"/>
      <c r="C14" s="47"/>
      <c r="D14" s="46"/>
      <c r="E14" s="46"/>
      <c r="F14" s="46"/>
      <c r="G14" s="46"/>
      <c r="H14" s="46"/>
      <c r="I14" s="46"/>
      <c r="J14" s="46"/>
      <c r="K14" s="46"/>
    </row>
    <row r="15" spans="1:11" ht="18" customHeight="1" x14ac:dyDescent="0.15">
      <c r="A15" s="8" t="s">
        <v>63</v>
      </c>
      <c r="B15" s="46">
        <v>966440</v>
      </c>
      <c r="C15" s="47">
        <v>98191</v>
      </c>
      <c r="D15" s="46">
        <v>850989</v>
      </c>
      <c r="E15" s="46">
        <v>100708</v>
      </c>
      <c r="F15" s="46">
        <v>14743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ht="18" customHeight="1" x14ac:dyDescent="0.15">
      <c r="A16" s="8" t="s">
        <v>64</v>
      </c>
      <c r="B16" s="46">
        <v>9489</v>
      </c>
      <c r="C16" s="47">
        <v>1217</v>
      </c>
      <c r="D16" s="46">
        <v>8100</v>
      </c>
      <c r="E16" s="46">
        <v>0</v>
      </c>
      <c r="F16" s="46">
        <v>0</v>
      </c>
      <c r="G16" s="46">
        <v>1389</v>
      </c>
      <c r="H16" s="46">
        <v>0</v>
      </c>
      <c r="I16" s="46">
        <v>0</v>
      </c>
      <c r="J16" s="46">
        <v>0</v>
      </c>
      <c r="K16" s="46">
        <v>0</v>
      </c>
    </row>
    <row r="17" spans="1:11" ht="18" customHeight="1" x14ac:dyDescent="0.15">
      <c r="A17" s="8" t="s">
        <v>65</v>
      </c>
      <c r="B17" s="46">
        <v>0</v>
      </c>
      <c r="C17" s="47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ht="18" customHeight="1" x14ac:dyDescent="0.15">
      <c r="A18" s="8" t="s">
        <v>61</v>
      </c>
      <c r="B18" s="46">
        <v>0</v>
      </c>
      <c r="C18" s="47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ht="18" customHeight="1" x14ac:dyDescent="0.15">
      <c r="A19" s="10" t="s">
        <v>66</v>
      </c>
      <c r="B19" s="46">
        <v>2661838</v>
      </c>
      <c r="C19" s="47">
        <v>235266</v>
      </c>
      <c r="D19" s="46">
        <v>1937961</v>
      </c>
      <c r="E19" s="46">
        <v>707745</v>
      </c>
      <c r="F19" s="46">
        <v>14743</v>
      </c>
      <c r="G19" s="46">
        <v>1389</v>
      </c>
      <c r="H19" s="46">
        <v>0</v>
      </c>
      <c r="I19" s="46">
        <v>0</v>
      </c>
      <c r="J19" s="46">
        <v>0</v>
      </c>
      <c r="K19" s="46">
        <v>0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3"/>
  <pageMargins left="0.39370078740157483" right="0.39370078740157483" top="0.39370078740157483" bottom="0.39370078740157483" header="0.19685039370078741" footer="0.19685039370078741"/>
  <pageSetup paperSize="9"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F77E-AE2E-42AC-BB86-09ECE1F0BB65}">
  <sheetPr>
    <pageSetUpPr fitToPage="1"/>
  </sheetPr>
  <dimension ref="A1:I6"/>
  <sheetViews>
    <sheetView workbookViewId="0">
      <selection activeCell="L33" sqref="L33"/>
    </sheetView>
  </sheetViews>
  <sheetFormatPr defaultColWidth="8.875" defaultRowHeight="11.25" x14ac:dyDescent="0.15"/>
  <cols>
    <col min="1" max="1" width="22.875" style="2" customWidth="1"/>
    <col min="2" max="9" width="12.875" style="2" customWidth="1"/>
    <col min="10" max="16384" width="8.875" style="2"/>
  </cols>
  <sheetData>
    <row r="1" spans="1:9" ht="21" x14ac:dyDescent="0.2">
      <c r="A1" s="1" t="s">
        <v>67</v>
      </c>
    </row>
    <row r="2" spans="1:9" ht="13.5" x14ac:dyDescent="0.15">
      <c r="A2" s="3" t="s">
        <v>151</v>
      </c>
    </row>
    <row r="3" spans="1:9" ht="13.5" x14ac:dyDescent="0.15">
      <c r="A3" s="3" t="s">
        <v>194</v>
      </c>
    </row>
    <row r="4" spans="1:9" ht="13.5" x14ac:dyDescent="0.15">
      <c r="A4" s="3" t="s">
        <v>174</v>
      </c>
      <c r="I4" s="5" t="s">
        <v>171</v>
      </c>
    </row>
    <row r="5" spans="1:9" ht="37.5" customHeight="1" x14ac:dyDescent="0.15">
      <c r="A5" s="15" t="s">
        <v>46</v>
      </c>
      <c r="B5" s="6" t="s">
        <v>68</v>
      </c>
      <c r="C5" s="7" t="s">
        <v>69</v>
      </c>
      <c r="D5" s="7" t="s">
        <v>70</v>
      </c>
      <c r="E5" s="7" t="s">
        <v>71</v>
      </c>
      <c r="F5" s="7" t="s">
        <v>72</v>
      </c>
      <c r="G5" s="7" t="s">
        <v>73</v>
      </c>
      <c r="H5" s="6" t="s">
        <v>74</v>
      </c>
      <c r="I5" s="7" t="s">
        <v>75</v>
      </c>
    </row>
    <row r="6" spans="1:9" ht="18" customHeight="1" x14ac:dyDescent="0.15">
      <c r="A6" s="47">
        <v>2661838</v>
      </c>
      <c r="B6" s="46">
        <v>2626386</v>
      </c>
      <c r="C6" s="46">
        <v>35452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32">
        <v>1.4237701627710648E-3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E78B0-B9E6-451E-861A-69154183CFC8}">
  <sheetPr>
    <pageSetUpPr fitToPage="1"/>
  </sheetPr>
  <dimension ref="A1:J6"/>
  <sheetViews>
    <sheetView workbookViewId="0">
      <selection activeCell="L33" sqref="L33"/>
    </sheetView>
  </sheetViews>
  <sheetFormatPr defaultColWidth="8.875" defaultRowHeight="11.25" x14ac:dyDescent="0.15"/>
  <cols>
    <col min="1" max="1" width="14.25" style="2" customWidth="1"/>
    <col min="2" max="10" width="12.625" style="2" customWidth="1"/>
    <col min="11" max="16384" width="8.875" style="2"/>
  </cols>
  <sheetData>
    <row r="1" spans="1:10" ht="21" x14ac:dyDescent="0.2">
      <c r="A1" s="1" t="s">
        <v>76</v>
      </c>
    </row>
    <row r="2" spans="1:10" ht="13.5" x14ac:dyDescent="0.15">
      <c r="A2" s="3" t="s">
        <v>151</v>
      </c>
    </row>
    <row r="3" spans="1:10" ht="13.5" x14ac:dyDescent="0.15">
      <c r="A3" s="3" t="s">
        <v>194</v>
      </c>
    </row>
    <row r="4" spans="1:10" ht="13.5" x14ac:dyDescent="0.15">
      <c r="A4" s="3" t="s">
        <v>174</v>
      </c>
      <c r="J4" s="5" t="s">
        <v>171</v>
      </c>
    </row>
    <row r="5" spans="1:10" ht="22.5" customHeight="1" x14ac:dyDescent="0.15">
      <c r="A5" s="15" t="s">
        <v>46</v>
      </c>
      <c r="B5" s="6" t="s">
        <v>77</v>
      </c>
      <c r="C5" s="7" t="s">
        <v>78</v>
      </c>
      <c r="D5" s="7" t="s">
        <v>79</v>
      </c>
      <c r="E5" s="7" t="s">
        <v>80</v>
      </c>
      <c r="F5" s="7" t="s">
        <v>81</v>
      </c>
      <c r="G5" s="7" t="s">
        <v>82</v>
      </c>
      <c r="H5" s="7" t="s">
        <v>83</v>
      </c>
      <c r="I5" s="7" t="s">
        <v>84</v>
      </c>
      <c r="J5" s="6" t="s">
        <v>85</v>
      </c>
    </row>
    <row r="6" spans="1:10" ht="18" customHeight="1" x14ac:dyDescent="0.15">
      <c r="A6" s="47">
        <v>2661838</v>
      </c>
      <c r="B6" s="46">
        <v>235266</v>
      </c>
      <c r="C6" s="46">
        <v>265817</v>
      </c>
      <c r="D6" s="46">
        <v>232265</v>
      </c>
      <c r="E6" s="46">
        <v>232478</v>
      </c>
      <c r="F6" s="46">
        <v>218088</v>
      </c>
      <c r="G6" s="46">
        <v>833144</v>
      </c>
      <c r="H6" s="46">
        <v>289138</v>
      </c>
      <c r="I6" s="46">
        <v>138788</v>
      </c>
      <c r="J6" s="46">
        <v>216854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3A61-31C2-4945-A59A-814100829039}">
  <dimension ref="A1:B7"/>
  <sheetViews>
    <sheetView zoomScaleNormal="100" workbookViewId="0">
      <selection activeCell="A4" sqref="A4"/>
    </sheetView>
  </sheetViews>
  <sheetFormatPr defaultColWidth="8.875" defaultRowHeight="11.25" x14ac:dyDescent="0.15"/>
  <cols>
    <col min="1" max="1" width="22.875" style="2" customWidth="1"/>
    <col min="2" max="2" width="112.875" style="2" customWidth="1"/>
    <col min="3" max="16384" width="8.875" style="2"/>
  </cols>
  <sheetData>
    <row r="1" spans="1:2" ht="21" x14ac:dyDescent="0.2">
      <c r="A1" s="1" t="s">
        <v>86</v>
      </c>
    </row>
    <row r="2" spans="1:2" ht="13.5" x14ac:dyDescent="0.15">
      <c r="A2" s="3" t="s">
        <v>151</v>
      </c>
    </row>
    <row r="3" spans="1:2" ht="13.5" x14ac:dyDescent="0.15">
      <c r="A3" s="3" t="s">
        <v>194</v>
      </c>
    </row>
    <row r="4" spans="1:2" ht="13.5" x14ac:dyDescent="0.15">
      <c r="A4" s="3" t="s">
        <v>174</v>
      </c>
      <c r="B4" s="5" t="s">
        <v>171</v>
      </c>
    </row>
    <row r="5" spans="1:2" ht="22.5" customHeight="1" x14ac:dyDescent="0.15">
      <c r="A5" s="16" t="s">
        <v>87</v>
      </c>
      <c r="B5" s="6" t="s">
        <v>88</v>
      </c>
    </row>
    <row r="6" spans="1:2" ht="18" customHeight="1" x14ac:dyDescent="0.15">
      <c r="A6" s="25"/>
      <c r="B6" s="23">
        <v>0</v>
      </c>
    </row>
    <row r="7" spans="1:2" x14ac:dyDescent="0.15">
      <c r="A7" s="26"/>
      <c r="B7" s="26"/>
    </row>
  </sheetData>
  <phoneticPr fontId="3"/>
  <pageMargins left="0.3888888888888889" right="0.3888888888888889" top="0.3888888888888889" bottom="0.3888888888888889" header="0.19444444444444445" footer="0.19444444444444445"/>
  <pageSetup paperSize="9" scale="94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有形固定資産の明細</vt:lpstr>
      <vt:lpstr>投資及び出資金の明細</vt:lpstr>
      <vt:lpstr>基金の明細</vt:lpstr>
      <vt:lpstr>貸付金の明細</vt:lpstr>
      <vt:lpstr>長期延滞債権の明細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補助金等の明細!Print_Area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satou-k</dc:creator>
  <cp:lastModifiedBy>takahashi</cp:lastModifiedBy>
  <cp:lastPrinted>2025-03-19T02:24:45Z</cp:lastPrinted>
  <dcterms:created xsi:type="dcterms:W3CDTF">2020-12-22T08:16:50Z</dcterms:created>
  <dcterms:modified xsi:type="dcterms:W3CDTF">2025-03-19T02:24:48Z</dcterms:modified>
</cp:coreProperties>
</file>