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60002\Desktop\001財政\財政のお仕事(CF)\N　  市町村課調書\平成２５年度財政状況資料集\"/>
    </mc:Choice>
  </mc:AlternateContent>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C38" i="9"/>
  <c r="CO37" i="9"/>
  <c r="BE37" i="9"/>
  <c r="AM37" i="9"/>
  <c r="C37" i="9"/>
  <c r="CO36" i="9"/>
  <c r="BE36" i="9"/>
  <c r="AM36" i="9"/>
  <c r="C36" i="9"/>
  <c r="CO35" i="9"/>
  <c r="BW35" i="9"/>
  <c r="BW36" i="9" s="1"/>
  <c r="BW37" i="9" s="1"/>
  <c r="BW38" i="9" s="1"/>
  <c r="BW39" i="9" s="1"/>
  <c r="AM35" i="9"/>
  <c r="CO34" i="9"/>
  <c r="BW34" i="9"/>
  <c r="AM34" i="9"/>
  <c r="C34" i="9"/>
  <c r="C35" i="9" s="1"/>
  <c r="BE34" i="9" l="1"/>
  <c r="BE35"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<sst xmlns="http://schemas.openxmlformats.org/spreadsheetml/2006/main" count="1053" uniqueCount="540">
  <si>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</si>
  <si>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</si>
  <si>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</si>
  <si>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</si>
  <si>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</si>
  <si>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</si>
  <si>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</si>
  <si>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</si>
  <si>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</si>
  <si>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</si>
  <si>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</si>
  <si>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</si>
  <si>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</si>
  <si>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</si>
  <si>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</si>
  <si>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</si>
  <si>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</si>
  <si>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</si>
  <si>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</si>
  <si>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</si>
  <si>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</si>
  <si>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</si>
  <si>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</si>
  <si>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</si>
  <si>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</si>
  <si>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</si>
  <si>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</si>
  <si>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</si>
  <si>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</si>
  <si>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</si>
  <si>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</si>
  <si>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</si>
  <si>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</si>
  <si>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</si>
  <si>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</si>
  <si>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</si>
  <si>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</si>
  <si>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</si>
  <si>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</si>
  <si>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</si>
  <si>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</si>
  <si>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</si>
  <si>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</si>
  <si>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</si>
  <si>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</si>
  <si>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</si>
  <si>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</si>
  <si>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</si>
  <si>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</si>
  <si>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</si>
  <si>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</si>
  <si>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</si>
  <si>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</si>
  <si>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</si>
  <si>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</si>
  <si>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</si>
  <si>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</si>
  <si>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</si>
  <si>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</si>
  <si>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</si>
  <si>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</si>
  <si>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</si>
  <si>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</si>
  <si>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</si>
  <si>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</si>
  <si>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</si>
  <si>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</si>
  <si>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</si>
  <si>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</si>
  <si>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</si>
  <si>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</si>
  <si>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</si>
  <si>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</si>
  <si>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</si>
  <si>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</si>
  <si>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</si>
  <si>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</si>
  <si>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</si>
  <si>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</si>
  <si>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</si>
  <si>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</si>
  <si>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山添村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</si>
  <si>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</si>
  <si>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</si>
  <si>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</si>
  <si>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</si>
  <si>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</si>
  <si>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</si>
  <si>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</si>
  <si>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</si>
  <si>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</si>
  <si>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</si>
  <si>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</si>
  <si>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</si>
  <si>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</si>
  <si>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</si>
  <si>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</si>
  <si>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</si>
  <si>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</si>
  <si>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</si>
  <si>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</si>
  <si>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</si>
  <si>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</si>
  <si>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</si>
  <si>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</si>
  <si>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</si>
  <si>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</si>
  <si>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</si>
  <si>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</si>
  <si>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</si>
  <si>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</si>
  <si>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</si>
  <si>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</si>
  <si>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</si>
  <si>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</si>
  <si>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</si>
  <si>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</si>
  <si>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</si>
  <si>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</si>
  <si>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</si>
  <si>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</si>
  <si>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</si>
  <si>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</si>
  <si>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</si>
  <si>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</si>
  <si>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</si>
  <si>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</si>
  <si>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</si>
  <si>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</si>
  <si>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</si>
  <si>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</si>
  <si>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</si>
  <si>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</si>
  <si>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</si>
  <si>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</si>
  <si>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</si>
  <si>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</si>
  <si>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</si>
  <si>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</si>
  <si>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</si>
  <si>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</si>
  <si>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</si>
  <si>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</si>
  <si>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</si>
  <si>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</si>
  <si>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</si>
  <si>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</si>
  <si>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</si>
  <si>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</si>
  <si>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</si>
  <si>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</si>
  <si>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</si>
  <si>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</si>
  <si>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</si>
  <si>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</si>
  <si>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</si>
  <si>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</si>
  <si>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</si>
  <si>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</si>
  <si>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</si>
  <si>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</si>
  <si>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</si>
  <si>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</si>
  <si>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</si>
  <si>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</si>
  <si>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</si>
  <si>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</si>
  <si>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</si>
  <si>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</si>
  <si>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</si>
  <si>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</si>
  <si>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</si>
  <si>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</si>
  <si>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</si>
  <si>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</si>
  <si>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</si>
  <si>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</si>
  <si>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</si>
  <si>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</si>
  <si>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</si>
  <si>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</si>
  <si>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</si>
  <si>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</si>
  <si>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</si>
  <si>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</si>
  <si>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</si>
  <si>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</si>
  <si>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</si>
  <si>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</si>
  <si>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</si>
  <si>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</si>
  <si>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</si>
  <si>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</si>
  <si>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</si>
  <si>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</si>
  <si>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</si>
  <si>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奈良県山添村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</si>
  <si>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</si>
  <si>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</si>
  <si>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</si>
  <si>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</si>
  <si>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</si>
  <si>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</si>
  <si>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</si>
  <si>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</si>
  <si>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</si>
  <si>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</si>
  <si>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</si>
  <si>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</si>
  <si>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</si>
  <si>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</si>
  <si>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</si>
  <si>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</si>
  <si>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</si>
  <si>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</si>
  <si>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</si>
  <si>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</si>
  <si>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</si>
  <si>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</si>
  <si>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</si>
  <si>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</si>
  <si>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</si>
  <si>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</si>
  <si>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</si>
  <si>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</si>
  <si>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</si>
  <si>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</si>
  <si>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</si>
  <si>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</si>
  <si>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</si>
  <si>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</si>
  <si>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</si>
  <si>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</si>
  <si>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</si>
  <si>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</si>
  <si>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</si>
  <si>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</si>
  <si>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</si>
  <si>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</si>
  <si>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</si>
  <si>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</si>
  <si>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</si>
  <si>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</si>
  <si>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</si>
  <si>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</si>
  <si>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</si>
  <si>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</si>
  <si>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</si>
  <si>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</si>
  <si>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</si>
  <si>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</si>
  <si>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</si>
  <si>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</si>
  <si>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</si>
  <si>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</si>
  <si>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</si>
  <si>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</si>
  <si>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</si>
  <si>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</si>
  <si>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</si>
  <si>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</si>
  <si>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</si>
  <si>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</si>
  <si>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</si>
  <si>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</si>
  <si>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</si>
  <si>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</si>
  <si>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</si>
  <si>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</si>
  <si>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</si>
  <si>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</si>
  <si>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</si>
  <si>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</si>
  <si>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</si>
  <si>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</si>
  <si>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</si>
  <si>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</si>
  <si>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</si>
  <si>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</si>
  <si>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</si>
  <si>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</si>
  <si>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</si>
  <si>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</si>
  <si>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</si>
  <si>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</si>
  <si>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</si>
  <si>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</si>
  <si>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</si>
  <si>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</si>
  <si>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</si>
  <si>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</si>
  <si>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</si>
  <si>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</si>
  <si>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</si>
  <si>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</si>
  <si>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</si>
  <si>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</si>
  <si>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</si>
  <si>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</si>
  <si>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</si>
  <si>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</si>
  <si>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</si>
  <si>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</si>
  <si>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</si>
  <si>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</si>
  <si>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</si>
  <si>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</si>
  <si>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</si>
  <si>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</si>
  <si>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</si>
  <si>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</si>
  <si>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</si>
  <si>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</si>
  <si>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</si>
  <si>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</si>
  <si>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</si>
  <si>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</si>
  <si>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</si>
  <si>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</si>
  <si>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</si>
  <si>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</si>
  <si>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</si>
  <si>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</si>
  <si>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</si>
  <si>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</si>
  <si>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</si>
  <si>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</si>
  <si>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</si>
  <si>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</si>
  <si>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</si>
  <si>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</si>
  <si>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</si>
  <si>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</si>
  <si>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</si>
  <si>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</si>
  <si>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</si>
  <si>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</si>
  <si>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</si>
  <si>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</si>
  <si>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</si>
  <si>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</si>
  <si>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</si>
  <si>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</si>
  <si>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</si>
  <si>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</si>
  <si>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</si>
  <si>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</si>
  <si>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奈良県山添村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</si>
  <si>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</si>
  <si>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</si>
  <si>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</si>
  <si>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</si>
  <si>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</si>
  <si>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</si>
  <si>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</si>
  <si>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</si>
  <si>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</si>
  <si>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</si>
  <si>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</si>
  <si>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</si>
  <si>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</si>
  <si>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</si>
  <si>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</si>
  <si>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</si>
  <si>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</si>
  <si>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</si>
  <si>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</si>
  <si>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</si>
  <si>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基幹水利施設管理特別会計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</si>
  <si>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</si>
  <si>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</si>
  <si>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</si>
  <si>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</si>
  <si>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</si>
  <si>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</si>
  <si>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</si>
  <si>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</si>
  <si>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</si>
  <si>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</si>
  <si>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</si>
  <si>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</si>
  <si>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</si>
  <si>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</si>
  <si>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</si>
  <si>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介護保険（保険事業勘定）特別会計</t>
    <phoneticPr fontId="5"/>
  </si>
  <si>
    <t>後期高齢者医療特別会計</t>
    <phoneticPr fontId="5"/>
  </si>
  <si>
    <t>介護保険（介護サービス事業勘定）特別会計</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</si>
  <si>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</si>
  <si>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</si>
  <si>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</si>
  <si>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</si>
  <si>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</si>
  <si>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</si>
  <si>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</si>
  <si>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</si>
  <si>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</si>
  <si>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</si>
  <si>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</si>
  <si>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</si>
  <si>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</si>
  <si>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</si>
  <si>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</si>
  <si>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</si>
  <si>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</si>
  <si>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</si>
  <si>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</si>
  <si>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</si>
  <si>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</si>
  <si>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</si>
  <si>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</si>
  <si>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</si>
  <si>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</si>
  <si>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</si>
  <si>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</si>
  <si>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</si>
  <si>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</si>
  <si>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</si>
  <si>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</si>
  <si>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</si>
  <si>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</si>
  <si>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</si>
  <si>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</si>
  <si>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</si>
  <si>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</si>
  <si>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</si>
  <si>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</si>
  <si>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</si>
  <si>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</si>
  <si>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</si>
  <si>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</si>
  <si>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</si>
  <si>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</si>
  <si>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</si>
  <si>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</si>
  <si>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</si>
  <si>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</si>
  <si>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</si>
  <si>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</si>
  <si>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</si>
  <si>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</si>
  <si>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</si>
  <si>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</si>
  <si>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</si>
  <si>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</si>
  <si>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</si>
  <si>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</si>
  <si>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</si>
  <si>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</si>
  <si>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</si>
  <si>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</si>
  <si>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</si>
  <si>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</si>
  <si>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</si>
  <si>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</si>
  <si>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</si>
  <si>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</si>
  <si>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</si>
  <si>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</si>
  <si>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</si>
  <si>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</si>
  <si>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</si>
  <si>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</si>
  <si>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</si>
  <si>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</si>
  <si>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</si>
  <si>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</si>
  <si>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</si>
  <si>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</si>
  <si>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</si>
  <si>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</si>
  <si>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</si>
  <si>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</si>
  <si>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</si>
  <si>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</si>
  <si>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</si>
  <si>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</si>
  <si>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</si>
  <si>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</si>
  <si>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</si>
  <si>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</si>
  <si>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</si>
  <si>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</si>
  <si>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</si>
  <si>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</si>
  <si>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</si>
  <si>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</si>
  <si>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</si>
  <si>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</si>
  <si>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</si>
  <si>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</si>
  <si>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</si>
  <si>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</si>
  <si>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</si>
  <si>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</si>
  <si>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</si>
  <si>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</si>
  <si>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</si>
  <si>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</si>
  <si>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</si>
  <si>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</si>
  <si>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</si>
  <si>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</si>
  <si>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</si>
  <si>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</si>
  <si>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</si>
  <si>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</si>
  <si>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</si>
  <si>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</si>
  <si>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</si>
  <si>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</si>
  <si>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</si>
  <si>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</si>
  <si>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</si>
  <si>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</si>
  <si>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</si>
  <si>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</si>
  <si>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</si>
  <si>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</si>
  <si>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</si>
  <si>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</si>
  <si>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</si>
  <si>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</si>
  <si>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4.80</t>
  </si>
  <si>
    <t>一般会計</t>
  </si>
  <si>
    <t>介護保険（保険事業勘定）特別会計</t>
  </si>
  <si>
    <t>国民健康保険（事業勘定）特別会計</t>
  </si>
  <si>
    <t>国民健康保険（診療施設勘定）特別会計</t>
  </si>
  <si>
    <t>後期高齢者医療特別会計</t>
  </si>
  <si>
    <t>基幹水利施設管理特別会計</t>
  </si>
  <si>
    <t>介護保険（介護サービス事業勘定）特別会計</t>
  </si>
  <si>
    <t>簡易水道特別会計</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</si>
  <si>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</si>
  <si>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</si>
  <si>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5"/>
  </si>
  <si>
    <t>山辺環境衛生組合</t>
    <rPh sb="0" eb="2">
      <t>ヤマベ</t>
    </rPh>
    <rPh sb="2" eb="4">
      <t>カンキョウ</t>
    </rPh>
    <rPh sb="4" eb="6">
      <t>エイセイ</t>
    </rPh>
    <rPh sb="6" eb="8">
      <t>クミアイ</t>
    </rPh>
    <phoneticPr fontId="5"/>
  </si>
  <si>
    <t>奈良広域水質検査センター組合</t>
    <rPh sb="0" eb="2">
      <t>ナラ</t>
    </rPh>
    <rPh sb="2" eb="4">
      <t>コウイキ</t>
    </rPh>
    <rPh sb="4" eb="6">
      <t>スイシツ</t>
    </rPh>
    <rPh sb="6" eb="8">
      <t>ケンサ</t>
    </rPh>
    <rPh sb="12" eb="14">
      <t>クミアイ</t>
    </rPh>
    <phoneticPr fontId="5"/>
  </si>
  <si>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5"/>
  </si>
  <si>
    <t>奈良県後期高齢者医療広域連合</t>
    <rPh sb="0" eb="3">
      <t>ナラケン</t>
    </rPh>
    <rPh sb="3" eb="5">
      <t>コウキ</t>
    </rPh>
    <rPh sb="5" eb="8">
      <t>コウレイシャ</t>
    </rPh>
    <rPh sb="8" eb="10">
      <t>イリョウ</t>
    </rPh>
    <rPh sb="10" eb="12">
      <t>コウイキ</t>
    </rPh>
    <rPh sb="12" eb="14">
      <t>レンゴウ</t>
    </rPh>
    <phoneticPr fontId="5"/>
  </si>
  <si>
    <t>-</t>
    <phoneticPr fontId="2"/>
  </si>
  <si>
    <t>奈良県広域消防組合</t>
    <rPh sb="0" eb="3">
      <t>ナラケン</t>
    </rPh>
    <rPh sb="3" eb="5">
      <t>コウイキ</t>
    </rPh>
    <rPh sb="5" eb="7">
      <t>ショウボウ</t>
    </rPh>
    <rPh sb="7" eb="9">
      <t>クミアイ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</si>
</sst>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54677</c:v>
                </c:pt>
                <c:pt idx="1">
                  <c:v>72530</c:v>
                </c:pt>
                <c:pt idx="2">
                  <c:v>44533</c:v>
                </c:pt>
                <c:pt idx="3">
                  <c:v>60166</c:v>
                </c:pt>
                <c:pt idx="4">
                  <c:v>81821</c:v>
                </c:pt>
              </c:numCache>
            </c:numRef>
          </c:val>
          <c:smooth val="0"/>
        </c:ser>
        <c:dLbls>
          <c:showLegendKey val="0"/>
          <c:showVal val="0"/>
          <c:showCatName val="0"/>
          <c:showSerName val="0"/>
          <c:showPercent val="0"/>
          <c:showBubbleSize val="0"/>
        </c:dLbls>
        <c:marker val="1"/>
        <c:smooth val="0"/>
        <c:axId val="312910464"/>
        <c:axId val="312910856"/>
      </c:lineChart>
      <c:catAx>
        <c:axId val="312910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910856"/>
        <c:crosses val="autoZero"/>
        <c:auto val="1"/>
        <c:lblAlgn val="ctr"/>
        <c:lblOffset val="100"/>
        <c:tickLblSkip val="1"/>
        <c:tickMarkSkip val="1"/>
        <c:noMultiLvlLbl val="0"/>
      </c:catAx>
      <c:valAx>
        <c:axId val="31291085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910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5.96</c:v>
                </c:pt>
                <c:pt idx="1">
                  <c:v>9.44</c:v>
                </c:pt>
                <c:pt idx="2">
                  <c:v>4.9000000000000004</c:v>
                </c:pt>
                <c:pt idx="3">
                  <c:v>8.74</c:v>
                </c:pt>
                <c:pt idx="4">
                  <c:v>10.14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41.71</c:v>
                </c:pt>
                <c:pt idx="1">
                  <c:v>48.71</c:v>
                </c:pt>
                <c:pt idx="2">
                  <c:v>54.75</c:v>
                </c:pt>
                <c:pt idx="3">
                  <c:v>64.569999999999993</c:v>
                </c:pt>
                <c:pt idx="4">
                  <c:v>76.040000000000006</c:v>
                </c:pt>
              </c:numCache>
            </c:numRef>
          </c:val>
        </c:ser>
        <c:dLbls>
          <c:showLegendKey val="0"/>
          <c:showVal val="0"/>
          <c:showCatName val="0"/>
          <c:showSerName val="0"/>
          <c:showPercent val="0"/>
          <c:showBubbleSize val="0"/>
        </c:dLbls>
        <c:gapWidth val="250"/>
        <c:overlap val="100"/>
        <c:axId val="312911640"/>
        <c:axId val="312912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6.68</c:v>
                </c:pt>
                <c:pt idx="1">
                  <c:v>5.75</c:v>
                </c:pt>
                <c:pt idx="2">
                  <c:v>-4.8</c:v>
                </c:pt>
                <c:pt idx="3">
                  <c:v>10.94</c:v>
                </c:pt>
                <c:pt idx="4">
                  <c:v>6.43</c:v>
                </c:pt>
              </c:numCache>
            </c:numRef>
          </c:val>
          <c:smooth val="0"/>
        </c:ser>
        <c:dLbls>
          <c:showLegendKey val="0"/>
          <c:showVal val="0"/>
          <c:showCatName val="0"/>
          <c:showSerName val="0"/>
          <c:showPercent val="0"/>
          <c:showBubbleSize val="0"/>
        </c:dLbls>
        <c:marker val="1"/>
        <c:smooth val="0"/>
        <c:axId val="312911640"/>
        <c:axId val="312912032"/>
      </c:lineChart>
      <c:catAx>
        <c:axId val="31291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2912032"/>
        <c:crosses val="autoZero"/>
        <c:auto val="1"/>
        <c:lblAlgn val="ctr"/>
        <c:lblOffset val="100"/>
        <c:tickLblSkip val="1"/>
        <c:tickMarkSkip val="1"/>
        <c:noMultiLvlLbl val="0"/>
      </c:catAx>
      <c:valAx>
        <c:axId val="31291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911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基幹水利施設管理特別会計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国民健康保険（診療施設勘定）特別会計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0.01</c:v>
                </c:pt>
                <c:pt idx="4">
                  <c:v>#N/A</c:v>
                </c:pt>
                <c:pt idx="5">
                  <c:v>0.02</c:v>
                </c:pt>
                <c:pt idx="6">
                  <c:v>#N/A</c:v>
                </c:pt>
                <c:pt idx="7">
                  <c:v>0.01</c:v>
                </c:pt>
                <c:pt idx="8">
                  <c:v>#N/A</c:v>
                </c:pt>
                <c:pt idx="9">
                  <c:v>0.01</c:v>
                </c:pt>
              </c:numCache>
            </c:numRef>
          </c:val>
        </c:ser>
        <c:ser>
          <c:idx val="8"/>
          <c:order val="8"/>
          <c:tx>
            <c:strRef>
              <c:f>データシート!$A$35</c:f>
              <c:strCache>
                <c:ptCount val="1"/>
                <c:pt idx="0">
                  <c:v>介護保険（保険事業勘定）特別会計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0.01</c:v>
                </c:pt>
                <c:pt idx="2">
                  <c:v>#N/A</c:v>
                </c:pt>
                <c:pt idx="3">
                  <c:v>0.06</c:v>
                </c:pt>
                <c:pt idx="4">
                  <c:v>#N/A</c:v>
                </c:pt>
                <c:pt idx="5">
                  <c:v>0.1</c:v>
                </c:pt>
                <c:pt idx="6">
                  <c:v>#N/A</c:v>
                </c:pt>
                <c:pt idx="7">
                  <c:v>0.18</c:v>
                </c:pt>
                <c:pt idx="8">
                  <c:v>#N/A</c:v>
                </c:pt>
                <c:pt idx="9">
                  <c:v>0.55000000000000004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5.95</c:v>
                </c:pt>
                <c:pt idx="2">
                  <c:v>#N/A</c:v>
                </c:pt>
                <c:pt idx="3">
                  <c:v>9.44</c:v>
                </c:pt>
                <c:pt idx="4">
                  <c:v>#N/A</c:v>
                </c:pt>
                <c:pt idx="5">
                  <c:v>4.9000000000000004</c:v>
                </c:pt>
                <c:pt idx="6">
                  <c:v>#N/A</c:v>
                </c:pt>
                <c:pt idx="7">
                  <c:v>8.73</c:v>
                </c:pt>
                <c:pt idx="8">
                  <c:v>#N/A</c:v>
                </c:pt>
                <c:pt idx="9">
                  <c:v>10.130000000000001</c:v>
                </c:pt>
              </c:numCache>
            </c:numRef>
          </c:val>
        </c:ser>
        <c:dLbls>
          <c:showLegendKey val="0"/>
          <c:showVal val="0"/>
          <c:showCatName val="0"/>
          <c:showSerName val="0"/>
          <c:showPercent val="0"/>
          <c:showBubbleSize val="0"/>
        </c:dLbls>
        <c:gapWidth val="150"/>
        <c:overlap val="100"/>
        <c:axId val="234057488"/>
        <c:axId val="234057096"/>
      </c:barChart>
      <c:catAx>
        <c:axId val="23405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057096"/>
        <c:crosses val="autoZero"/>
        <c:auto val="1"/>
        <c:lblAlgn val="ctr"/>
        <c:lblOffset val="100"/>
        <c:tickLblSkip val="1"/>
        <c:tickMarkSkip val="1"/>
        <c:noMultiLvlLbl val="0"/>
      </c:catAx>
      <c:valAx>
        <c:axId val="234057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057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293</c:v>
                </c:pt>
                <c:pt idx="5">
                  <c:v>292</c:v>
                </c:pt>
                <c:pt idx="8">
                  <c:v>281</c:v>
                </c:pt>
                <c:pt idx="11">
                  <c:v>280</c:v>
                </c:pt>
                <c:pt idx="14">
                  <c:v>259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1</c:v>
                </c:pt>
                <c:pt idx="6">
                  <c:v>0</c:v>
                </c:pt>
                <c:pt idx="9">
                  <c:v>0</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120</c:v>
                </c:pt>
                <c:pt idx="3">
                  <c:v>123</c:v>
                </c:pt>
                <c:pt idx="6">
                  <c:v>122</c:v>
                </c:pt>
                <c:pt idx="9">
                  <c:v>116</c:v>
                </c:pt>
                <c:pt idx="12">
                  <c:v>110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488</c:v>
                </c:pt>
                <c:pt idx="3">
                  <c:v>467</c:v>
                </c:pt>
                <c:pt idx="6">
                  <c:v>437</c:v>
                </c:pt>
                <c:pt idx="9">
                  <c:v>333</c:v>
                </c:pt>
                <c:pt idx="12">
                  <c:v>226</c:v>
                </c:pt>
              </c:numCache>
            </c:numRef>
          </c:val>
        </c:ser>
        <c:dLbls>
          <c:showLegendKey val="0"/>
          <c:showVal val="0"/>
          <c:showCatName val="0"/>
          <c:showSerName val="0"/>
          <c:showPercent val="0"/>
          <c:showBubbleSize val="0"/>
        </c:dLbls>
        <c:gapWidth val="100"/>
        <c:overlap val="100"/>
        <c:axId val="234057880"/>
        <c:axId val="234056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316</c:v>
                </c:pt>
                <c:pt idx="2">
                  <c:v>#N/A</c:v>
                </c:pt>
                <c:pt idx="3">
                  <c:v>#N/A</c:v>
                </c:pt>
                <c:pt idx="4">
                  <c:v>299</c:v>
                </c:pt>
                <c:pt idx="5">
                  <c:v>#N/A</c:v>
                </c:pt>
                <c:pt idx="6">
                  <c:v>#N/A</c:v>
                </c:pt>
                <c:pt idx="7">
                  <c:v>278</c:v>
                </c:pt>
                <c:pt idx="8">
                  <c:v>#N/A</c:v>
                </c:pt>
                <c:pt idx="9">
                  <c:v>#N/A</c:v>
                </c:pt>
                <c:pt idx="10">
                  <c:v>169</c:v>
                </c:pt>
                <c:pt idx="11">
                  <c:v>#N/A</c:v>
                </c:pt>
                <c:pt idx="12">
                  <c:v>#N/A</c:v>
                </c:pt>
                <c:pt idx="13">
                  <c:v>78</c:v>
                </c:pt>
                <c:pt idx="14">
                  <c:v>#N/A</c:v>
                </c:pt>
              </c:numCache>
            </c:numRef>
          </c:val>
          <c:smooth val="0"/>
        </c:ser>
        <c:dLbls>
          <c:showLegendKey val="0"/>
          <c:showVal val="0"/>
          <c:showCatName val="0"/>
          <c:showSerName val="0"/>
          <c:showPercent val="0"/>
          <c:showBubbleSize val="0"/>
        </c:dLbls>
        <c:marker val="1"/>
        <c:smooth val="0"/>
        <c:axId val="234057880"/>
        <c:axId val="234056312"/>
      </c:lineChart>
      <c:catAx>
        <c:axId val="23405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056312"/>
        <c:crosses val="autoZero"/>
        <c:auto val="1"/>
        <c:lblAlgn val="ctr"/>
        <c:lblOffset val="100"/>
        <c:tickLblSkip val="1"/>
        <c:tickMarkSkip val="1"/>
        <c:noMultiLvlLbl val="0"/>
      </c:catAx>
      <c:valAx>
        <c:axId val="234056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057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2654</c:v>
                </c:pt>
                <c:pt idx="5">
                  <c:v>2534</c:v>
                </c:pt>
                <c:pt idx="8">
                  <c:v>2434</c:v>
                </c:pt>
                <c:pt idx="11">
                  <c:v>2394</c:v>
                </c:pt>
                <c:pt idx="14">
                  <c:v>2388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c:v>
                </c:pt>
                <c:pt idx="5">
                  <c:v>4</c:v>
                </c:pt>
                <c:pt idx="8">
                  <c:v>3</c:v>
                </c:pt>
                <c:pt idx="11">
                  <c:v>1</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1344</c:v>
                </c:pt>
                <c:pt idx="5">
                  <c:v>1445</c:v>
                </c:pt>
                <c:pt idx="8">
                  <c:v>1525</c:v>
                </c:pt>
                <c:pt idx="11">
                  <c:v>1728</c:v>
                </c:pt>
                <c:pt idx="14">
                  <c:v>1922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971</c:v>
                </c:pt>
                <c:pt idx="3">
                  <c:v>1014</c:v>
                </c:pt>
                <c:pt idx="6">
                  <c:v>961</c:v>
                </c:pt>
                <c:pt idx="9">
                  <c:v>689</c:v>
                </c:pt>
                <c:pt idx="12">
                  <c:v>842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c:v>
                </c:pt>
                <c:pt idx="3">
                  <c:v>1</c:v>
                </c:pt>
                <c:pt idx="6">
                  <c:v>8</c:v>
                </c:pt>
                <c:pt idx="9">
                  <c:v>93</c:v>
                </c:pt>
                <c:pt idx="12">
                  <c:v>106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1249</c:v>
                </c:pt>
                <c:pt idx="3">
                  <c:v>1147</c:v>
                </c:pt>
                <c:pt idx="6">
                  <c:v>1070</c:v>
                </c:pt>
                <c:pt idx="9">
                  <c:v>986</c:v>
                </c:pt>
                <c:pt idx="12">
                  <c:v>907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2362</c:v>
                </c:pt>
                <c:pt idx="3">
                  <c:v>2076</c:v>
                </c:pt>
                <c:pt idx="6">
                  <c:v>1792</c:v>
                </c:pt>
                <c:pt idx="9">
                  <c:v>1638</c:v>
                </c:pt>
                <c:pt idx="12">
                  <c:v>1669</c:v>
                </c:pt>
              </c:numCache>
            </c:numRef>
          </c:val>
        </c:ser>
        <c:dLbls>
          <c:showLegendKey val="0"/>
          <c:showVal val="0"/>
          <c:showCatName val="0"/>
          <c:showSerName val="0"/>
          <c:showPercent val="0"/>
          <c:showBubbleSize val="0"/>
        </c:dLbls>
        <c:gapWidth val="100"/>
        <c:overlap val="100"/>
        <c:axId val="326930464"/>
        <c:axId val="326930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584</c:v>
                </c:pt>
                <c:pt idx="2">
                  <c:v>#N/A</c:v>
                </c:pt>
                <c:pt idx="3">
                  <c:v>#N/A</c:v>
                </c:pt>
                <c:pt idx="4">
                  <c:v>256</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26930464"/>
        <c:axId val="326930856"/>
      </c:lineChart>
      <c:catAx>
        <c:axId val="32693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6930856"/>
        <c:crosses val="autoZero"/>
        <c:auto val="1"/>
        <c:lblAlgn val="ctr"/>
        <c:lblOffset val="100"/>
        <c:tickLblSkip val="1"/>
        <c:tickMarkSkip val="1"/>
        <c:noMultiLvlLbl val="0"/>
      </c:catAx>
      <c:valAx>
        <c:axId val="326930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93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3,920
3,899
66.52
3,148,076
2,905,375
196,825
1,942,026
1,669,066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aseline="0">
              <a:solidFill>
                <a:schemeClr val="dk1"/>
              </a:solidFill>
              <a:effectLst/>
              <a:latin typeface="+mn-lt"/>
              <a:ea typeface="+mn-ea"/>
              <a:cs typeface="+mn-cs"/>
            </a:rPr>
            <a:t>・人口の減少や高齢化に加え、村内に中心となる産業がないこと等により財政基盤が弱く、</a:t>
          </a:r>
          <a:r>
            <a:rPr lang="ja-JP" altLang="en-US" sz="1100" baseline="0">
              <a:solidFill>
                <a:schemeClr val="dk1"/>
              </a:solidFill>
              <a:effectLst/>
              <a:latin typeface="+mn-lt"/>
              <a:ea typeface="+mn-ea"/>
              <a:cs typeface="+mn-cs"/>
            </a:rPr>
            <a:t>類似団体の平均は上回っているものの現状維持が続いている</a:t>
          </a:r>
          <a:r>
            <a:rPr lang="ja-JP" altLang="ja-JP" sz="110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aseline="0">
              <a:solidFill>
                <a:schemeClr val="dk1"/>
              </a:solidFill>
              <a:effectLst/>
              <a:latin typeface="+mn-lt"/>
              <a:ea typeface="+mn-ea"/>
              <a:cs typeface="+mn-cs"/>
            </a:rPr>
            <a:t>　今後も引き続き、</a:t>
          </a:r>
          <a:r>
            <a:rPr lang="ja-JP" altLang="en-US" sz="1100" baseline="0">
              <a:solidFill>
                <a:schemeClr val="dk1"/>
              </a:solidFill>
              <a:effectLst/>
              <a:latin typeface="+mn-lt"/>
              <a:ea typeface="+mn-ea"/>
              <a:cs typeface="+mn-cs"/>
            </a:rPr>
            <a:t>組織の見直し</a:t>
          </a:r>
          <a:r>
            <a:rPr lang="ja-JP" altLang="ja-JP" sz="1100" baseline="0">
              <a:solidFill>
                <a:schemeClr val="dk1"/>
              </a:solidFill>
              <a:effectLst/>
              <a:latin typeface="+mn-lt"/>
              <a:ea typeface="+mn-ea"/>
              <a:cs typeface="+mn-cs"/>
            </a:rPr>
            <a:t>や、投資的経費の抑制など歳出削減に</a:t>
          </a:r>
          <a:r>
            <a:rPr lang="ja-JP" altLang="en-US" sz="1100" baseline="0">
              <a:solidFill>
                <a:schemeClr val="dk1"/>
              </a:solidFill>
              <a:effectLst/>
              <a:latin typeface="+mn-lt"/>
              <a:ea typeface="+mn-ea"/>
              <a:cs typeface="+mn-cs"/>
            </a:rPr>
            <a:t>取り組み、財政の健全化に</a:t>
          </a:r>
          <a:r>
            <a:rPr lang="ja-JP" altLang="ja-JP" sz="1100" baseline="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128815</xdr:rowOff>
    </xdr:to>
    <xdr:cxnSp macro="">
      <xdr:nvCxnSpPr>
        <xdr:cNvPr id="68" name="直線コネクタ 67"/>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128815</xdr:rowOff>
    </xdr:to>
    <xdr:cxnSp macro="">
      <xdr:nvCxnSpPr>
        <xdr:cNvPr id="71" name="直線コネクタ 70"/>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111578</xdr:rowOff>
    </xdr:from>
    <xdr:to>
      <xdr:col>4</xdr:col>
      <xdr:colOff>482600</xdr:colOff>
      <xdr:row>42</xdr:row>
      <xdr:rowOff>128815</xdr:rowOff>
    </xdr:to>
    <xdr:cxnSp macro="">
      <xdr:nvCxnSpPr>
        <xdr:cNvPr id="74" name="直線コネクタ 73"/>
        <xdr:cNvCxnSpPr/>
      </xdr:nvCxnSpPr>
      <xdr:spPr>
        <a:xfrm>
          <a:off x="2336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77107</xdr:rowOff>
    </xdr:from>
    <xdr:to>
      <xdr:col>3</xdr:col>
      <xdr:colOff>279400</xdr:colOff>
      <xdr:row>42</xdr:row>
      <xdr:rowOff>111578</xdr:rowOff>
    </xdr:to>
    <xdr:cxnSp macro="">
      <xdr:nvCxnSpPr>
        <xdr:cNvPr id="77" name="直線コネクタ 76"/>
        <xdr:cNvCxnSpPr/>
      </xdr:nvCxnSpPr>
      <xdr:spPr>
        <a:xfrm>
          <a:off x="1447800" y="72780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7" name="円/楕円 86"/>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94542</xdr:rowOff>
    </xdr:from>
    <xdr:ext cx="762000" cy="259045"/>
    <xdr:sp macro="" textlink="">
      <xdr:nvSpPr>
        <xdr:cNvPr id="88"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89" name="円/楕円 88"/>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90" name="テキスト ボックス 89"/>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1" name="円/楕円 90"/>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92" name="テキスト ボックス 91"/>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60778</xdr:rowOff>
    </xdr:from>
    <xdr:to>
      <xdr:col>3</xdr:col>
      <xdr:colOff>330200</xdr:colOff>
      <xdr:row>42</xdr:row>
      <xdr:rowOff>162378</xdr:rowOff>
    </xdr:to>
    <xdr:sp macro="" textlink="">
      <xdr:nvSpPr>
        <xdr:cNvPr id="93" name="円/楕円 92"/>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94" name="テキスト ボックス 93"/>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26307</xdr:rowOff>
    </xdr:from>
    <xdr:to>
      <xdr:col>2</xdr:col>
      <xdr:colOff>127000</xdr:colOff>
      <xdr:row>42</xdr:row>
      <xdr:rowOff>127907</xdr:rowOff>
    </xdr:to>
    <xdr:sp macro="" textlink="">
      <xdr:nvSpPr>
        <xdr:cNvPr id="95" name="円/楕円 94"/>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138084</xdr:rowOff>
    </xdr:from>
    <xdr:ext cx="762000" cy="259045"/>
    <xdr:sp macro="" textlink="">
      <xdr:nvSpPr>
        <xdr:cNvPr id="96" name="テキスト ボックス 95"/>
        <xdr:cNvSpPr txBox="1"/>
      </xdr:nvSpPr>
      <xdr:spPr>
        <a:xfrm>
          <a:off x="1066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baseline="0">
              <a:solidFill>
                <a:schemeClr val="dk1"/>
              </a:solidFill>
              <a:effectLst/>
              <a:latin typeface="+mn-lt"/>
              <a:ea typeface="+mn-ea"/>
              <a:cs typeface="+mn-cs"/>
            </a:rPr>
            <a:t>・</a:t>
          </a:r>
          <a:r>
            <a:rPr lang="ja-JP" altLang="en-US" sz="1100" b="0" baseline="0">
              <a:solidFill>
                <a:schemeClr val="dk1"/>
              </a:solidFill>
              <a:effectLst/>
              <a:latin typeface="+mn-lt"/>
              <a:ea typeface="+mn-ea"/>
              <a:cs typeface="+mn-cs"/>
            </a:rPr>
            <a:t>公債</a:t>
          </a:r>
          <a:r>
            <a:rPr lang="ja-JP" altLang="ja-JP" sz="1100" b="0" baseline="0">
              <a:solidFill>
                <a:schemeClr val="dk1"/>
              </a:solidFill>
              <a:effectLst/>
              <a:latin typeface="+mn-lt"/>
              <a:ea typeface="+mn-ea"/>
              <a:cs typeface="+mn-cs"/>
            </a:rPr>
            <a:t>費の減少により、昨年に比べ若干の回復となっている。</a:t>
          </a:r>
          <a:endParaRPr lang="ja-JP" altLang="ja-JP" sz="1400">
            <a:effectLst/>
          </a:endParaRPr>
        </a:p>
        <a:p>
          <a:pPr fontAlgn="base"/>
          <a:r>
            <a:rPr lang="en-US" altLang="ja-JP" sz="1100" b="0" baseline="0">
              <a:solidFill>
                <a:schemeClr val="dk1"/>
              </a:solidFill>
              <a:effectLst/>
              <a:latin typeface="+mn-lt"/>
              <a:ea typeface="+mn-ea"/>
              <a:cs typeface="+mn-cs"/>
            </a:rPr>
            <a:t>     </a:t>
          </a:r>
          <a:r>
            <a:rPr lang="ja-JP" altLang="ja-JP" sz="1100" b="0" baseline="0">
              <a:solidFill>
                <a:schemeClr val="dk1"/>
              </a:solidFill>
              <a:effectLst/>
              <a:latin typeface="+mn-lt"/>
              <a:ea typeface="+mn-ea"/>
              <a:cs typeface="+mn-cs"/>
            </a:rPr>
            <a:t>しかし、依然として類似団体の平均を</a:t>
          </a:r>
          <a:r>
            <a:rPr lang="ja-JP" altLang="en-US" sz="1100" b="0" baseline="0">
              <a:solidFill>
                <a:schemeClr val="dk1"/>
              </a:solidFill>
              <a:effectLst/>
              <a:latin typeface="+mn-lt"/>
              <a:ea typeface="+mn-ea"/>
              <a:cs typeface="+mn-cs"/>
            </a:rPr>
            <a:t>上</a:t>
          </a:r>
          <a:r>
            <a:rPr lang="ja-JP" altLang="ja-JP" sz="1100" b="0" baseline="0">
              <a:solidFill>
                <a:schemeClr val="dk1"/>
              </a:solidFill>
              <a:effectLst/>
              <a:latin typeface="+mn-lt"/>
              <a:ea typeface="+mn-ea"/>
              <a:cs typeface="+mn-cs"/>
            </a:rPr>
            <a:t>回っており、さらなる</a:t>
          </a:r>
          <a:r>
            <a:rPr lang="en-US" altLang="ja-JP" sz="1100" b="0" baseline="0">
              <a:solidFill>
                <a:schemeClr val="dk1"/>
              </a:solidFill>
              <a:effectLst/>
              <a:latin typeface="+mn-lt"/>
              <a:ea typeface="+mn-ea"/>
              <a:cs typeface="+mn-cs"/>
            </a:rPr>
            <a:t> </a:t>
          </a:r>
          <a:r>
            <a:rPr lang="ja-JP" altLang="ja-JP" sz="1100" b="0" baseline="0">
              <a:solidFill>
                <a:schemeClr val="dk1"/>
              </a:solidFill>
              <a:effectLst/>
              <a:latin typeface="+mn-lt"/>
              <a:ea typeface="+mn-ea"/>
              <a:cs typeface="+mn-cs"/>
            </a:rPr>
            <a:t>人件費の削減を行うとともに、事務事業の見直しの中で、優先度の低い事業について計画的に廃止・縮小を進め、経常経費の削減を図る。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83276</xdr:rowOff>
    </xdr:from>
    <xdr:to>
      <xdr:col>7</xdr:col>
      <xdr:colOff>152400</xdr:colOff>
      <xdr:row>63</xdr:row>
      <xdr:rowOff>131535</xdr:rowOff>
    </xdr:to>
    <xdr:cxnSp macro="">
      <xdr:nvCxnSpPr>
        <xdr:cNvPr id="133" name="直線コネクタ 132"/>
        <xdr:cNvCxnSpPr/>
      </xdr:nvCxnSpPr>
      <xdr:spPr>
        <a:xfrm flipV="1">
          <a:off x="4114800" y="10884626"/>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131535</xdr:rowOff>
    </xdr:from>
    <xdr:to>
      <xdr:col>6</xdr:col>
      <xdr:colOff>0</xdr:colOff>
      <xdr:row>65</xdr:row>
      <xdr:rowOff>36830</xdr:rowOff>
    </xdr:to>
    <xdr:cxnSp macro="">
      <xdr:nvCxnSpPr>
        <xdr:cNvPr id="136" name="直線コネクタ 135"/>
        <xdr:cNvCxnSpPr/>
      </xdr:nvCxnSpPr>
      <xdr:spPr>
        <a:xfrm flipV="1">
          <a:off x="3225800" y="10932885"/>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80735</xdr:rowOff>
    </xdr:from>
    <xdr:to>
      <xdr:col>4</xdr:col>
      <xdr:colOff>482600</xdr:colOff>
      <xdr:row>65</xdr:row>
      <xdr:rowOff>36830</xdr:rowOff>
    </xdr:to>
    <xdr:cxnSp macro="">
      <xdr:nvCxnSpPr>
        <xdr:cNvPr id="139" name="直線コネクタ 138"/>
        <xdr:cNvCxnSpPr/>
      </xdr:nvCxnSpPr>
      <xdr:spPr>
        <a:xfrm>
          <a:off x="2336800" y="11053535"/>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162560</xdr:rowOff>
    </xdr:from>
    <xdr:to>
      <xdr:col>3</xdr:col>
      <xdr:colOff>279400</xdr:colOff>
      <xdr:row>64</xdr:row>
      <xdr:rowOff>80735</xdr:rowOff>
    </xdr:to>
    <xdr:cxnSp macro="">
      <xdr:nvCxnSpPr>
        <xdr:cNvPr id="142" name="直線コネクタ 141"/>
        <xdr:cNvCxnSpPr/>
      </xdr:nvCxnSpPr>
      <xdr:spPr>
        <a:xfrm>
          <a:off x="1447800" y="10963910"/>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32476</xdr:rowOff>
    </xdr:from>
    <xdr:to>
      <xdr:col>7</xdr:col>
      <xdr:colOff>203200</xdr:colOff>
      <xdr:row>63</xdr:row>
      <xdr:rowOff>134076</xdr:rowOff>
    </xdr:to>
    <xdr:sp macro="" textlink="">
      <xdr:nvSpPr>
        <xdr:cNvPr id="152" name="円/楕円 151"/>
        <xdr:cNvSpPr/>
      </xdr:nvSpPr>
      <xdr:spPr>
        <a:xfrm>
          <a:off x="49022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4553</xdr:rowOff>
    </xdr:from>
    <xdr:ext cx="762000" cy="259045"/>
    <xdr:sp macro="" textlink="">
      <xdr:nvSpPr>
        <xdr:cNvPr id="153" name="財政構造の弾力性該当値テキスト"/>
        <xdr:cNvSpPr txBox="1"/>
      </xdr:nvSpPr>
      <xdr:spPr>
        <a:xfrm>
          <a:off x="5041900" y="108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80735</xdr:rowOff>
    </xdr:from>
    <xdr:to>
      <xdr:col>6</xdr:col>
      <xdr:colOff>50800</xdr:colOff>
      <xdr:row>64</xdr:row>
      <xdr:rowOff>10885</xdr:rowOff>
    </xdr:to>
    <xdr:sp macro="" textlink="">
      <xdr:nvSpPr>
        <xdr:cNvPr id="154" name="円/楕円 153"/>
        <xdr:cNvSpPr/>
      </xdr:nvSpPr>
      <xdr:spPr>
        <a:xfrm>
          <a:off x="4064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167112</xdr:rowOff>
    </xdr:from>
    <xdr:ext cx="736600" cy="259045"/>
    <xdr:sp macro="" textlink="">
      <xdr:nvSpPr>
        <xdr:cNvPr id="155" name="テキスト ボックス 154"/>
        <xdr:cNvSpPr txBox="1"/>
      </xdr:nvSpPr>
      <xdr:spPr>
        <a:xfrm>
          <a:off x="3733800" y="1096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6" name="円/楕円 155"/>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7" name="テキスト ボックス 156"/>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29935</xdr:rowOff>
    </xdr:from>
    <xdr:to>
      <xdr:col>3</xdr:col>
      <xdr:colOff>330200</xdr:colOff>
      <xdr:row>64</xdr:row>
      <xdr:rowOff>131535</xdr:rowOff>
    </xdr:to>
    <xdr:sp macro="" textlink="">
      <xdr:nvSpPr>
        <xdr:cNvPr id="158" name="円/楕円 157"/>
        <xdr:cNvSpPr/>
      </xdr:nvSpPr>
      <xdr:spPr>
        <a:xfrm>
          <a:off x="2286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116312</xdr:rowOff>
    </xdr:from>
    <xdr:ext cx="762000" cy="259045"/>
    <xdr:sp macro="" textlink="">
      <xdr:nvSpPr>
        <xdr:cNvPr id="159" name="テキスト ボックス 158"/>
        <xdr:cNvSpPr txBox="1"/>
      </xdr:nvSpPr>
      <xdr:spPr>
        <a:xfrm>
          <a:off x="1955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60" name="円/楕円 159"/>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61" name="テキスト ボックス 160"/>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[272,085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類似団体平均と比較して、人件費・物件費等の適正度が低くなっている要因として、消防業務を一部事務組合で行っていることが挙げられる。一部事務組合の人件費・物件費等に充てる負担金を合計した場合、人口</a:t>
          </a:r>
          <a:r>
            <a:rPr lang="en-US" altLang="ja-JP" sz="1100" baseline="0">
              <a:solidFill>
                <a:schemeClr val="dk1"/>
              </a:solidFill>
              <a:effectLst/>
              <a:latin typeface="+mn-lt"/>
              <a:ea typeface="+mn-ea"/>
              <a:cs typeface="+mn-cs"/>
            </a:rPr>
            <a:t>1 </a:t>
          </a:r>
          <a:r>
            <a:rPr lang="ja-JP" altLang="ja-JP" sz="1100" baseline="0">
              <a:solidFill>
                <a:schemeClr val="dk1"/>
              </a:solidFill>
              <a:effectLst/>
              <a:latin typeface="+mn-lt"/>
              <a:ea typeface="+mn-ea"/>
              <a:cs typeface="+mn-cs"/>
            </a:rPr>
            <a:t>人当たりの金額は増加することになる。</a:t>
          </a:r>
          <a:r>
            <a:rPr lang="en-US" altLang="ja-JP" sz="1100" baseline="0">
              <a:solidFill>
                <a:schemeClr val="dk1"/>
              </a:solidFill>
              <a:effectLst/>
              <a:latin typeface="+mn-lt"/>
              <a:ea typeface="+mn-ea"/>
              <a:cs typeface="+mn-cs"/>
            </a:rPr>
            <a:t> </a:t>
          </a:r>
          <a:endParaRPr lang="ja-JP" altLang="ja-JP" sz="1400">
            <a:effectLst/>
          </a:endParaRPr>
        </a:p>
        <a:p>
          <a:pPr eaLnBrk="1" fontAlgn="auto" latinLnBrk="0" hangingPunct="1"/>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今後はこれらも含めた経費について、抑制していく必要がある。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87609</xdr:rowOff>
    </xdr:from>
    <xdr:to>
      <xdr:col>7</xdr:col>
      <xdr:colOff>152400</xdr:colOff>
      <xdr:row>82</xdr:row>
      <xdr:rowOff>106511</xdr:rowOff>
    </xdr:to>
    <xdr:cxnSp macro="">
      <xdr:nvCxnSpPr>
        <xdr:cNvPr id="195" name="直線コネクタ 194"/>
        <xdr:cNvCxnSpPr/>
      </xdr:nvCxnSpPr>
      <xdr:spPr>
        <a:xfrm>
          <a:off x="4114800" y="14146509"/>
          <a:ext cx="8382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87609</xdr:rowOff>
    </xdr:from>
    <xdr:to>
      <xdr:col>6</xdr:col>
      <xdr:colOff>0</xdr:colOff>
      <xdr:row>82</xdr:row>
      <xdr:rowOff>102129</xdr:rowOff>
    </xdr:to>
    <xdr:cxnSp macro="">
      <xdr:nvCxnSpPr>
        <xdr:cNvPr id="198" name="直線コネクタ 197"/>
        <xdr:cNvCxnSpPr/>
      </xdr:nvCxnSpPr>
      <xdr:spPr>
        <a:xfrm flipV="1">
          <a:off x="3225800" y="14146509"/>
          <a:ext cx="889000" cy="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91788</xdr:rowOff>
    </xdr:from>
    <xdr:to>
      <xdr:col>4</xdr:col>
      <xdr:colOff>482600</xdr:colOff>
      <xdr:row>82</xdr:row>
      <xdr:rowOff>102129</xdr:rowOff>
    </xdr:to>
    <xdr:cxnSp macro="">
      <xdr:nvCxnSpPr>
        <xdr:cNvPr id="201" name="直線コネクタ 200"/>
        <xdr:cNvCxnSpPr/>
      </xdr:nvCxnSpPr>
      <xdr:spPr>
        <a:xfrm>
          <a:off x="2336800" y="1415068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60958</xdr:rowOff>
    </xdr:from>
    <xdr:to>
      <xdr:col>3</xdr:col>
      <xdr:colOff>279400</xdr:colOff>
      <xdr:row>82</xdr:row>
      <xdr:rowOff>91788</xdr:rowOff>
    </xdr:to>
    <xdr:cxnSp macro="">
      <xdr:nvCxnSpPr>
        <xdr:cNvPr id="204" name="直線コネクタ 203"/>
        <xdr:cNvCxnSpPr/>
      </xdr:nvCxnSpPr>
      <xdr:spPr>
        <a:xfrm>
          <a:off x="1447800" y="14119858"/>
          <a:ext cx="889000" cy="3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55711</xdr:rowOff>
    </xdr:from>
    <xdr:to>
      <xdr:col>7</xdr:col>
      <xdr:colOff>203200</xdr:colOff>
      <xdr:row>82</xdr:row>
      <xdr:rowOff>157311</xdr:rowOff>
    </xdr:to>
    <xdr:sp macro="" textlink="">
      <xdr:nvSpPr>
        <xdr:cNvPr id="214" name="円/楕円 213"/>
        <xdr:cNvSpPr/>
      </xdr:nvSpPr>
      <xdr:spPr>
        <a:xfrm>
          <a:off x="4902200" y="141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72238</xdr:rowOff>
    </xdr:from>
    <xdr:ext cx="762000" cy="259045"/>
    <xdr:sp macro="" textlink="">
      <xdr:nvSpPr>
        <xdr:cNvPr id="215" name="人件費・物件費等の状況該当値テキスト"/>
        <xdr:cNvSpPr txBox="1"/>
      </xdr:nvSpPr>
      <xdr:spPr>
        <a:xfrm>
          <a:off x="5041900" y="1395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272,085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36809</xdr:rowOff>
    </xdr:from>
    <xdr:to>
      <xdr:col>6</xdr:col>
      <xdr:colOff>50800</xdr:colOff>
      <xdr:row>82</xdr:row>
      <xdr:rowOff>138409</xdr:rowOff>
    </xdr:to>
    <xdr:sp macro="" textlink="">
      <xdr:nvSpPr>
        <xdr:cNvPr id="216" name="円/楕円 215"/>
        <xdr:cNvSpPr/>
      </xdr:nvSpPr>
      <xdr:spPr>
        <a:xfrm>
          <a:off x="4064000" y="1409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148586</xdr:rowOff>
    </xdr:from>
    <xdr:ext cx="736600" cy="259045"/>
    <xdr:sp macro="" textlink="">
      <xdr:nvSpPr>
        <xdr:cNvPr id="217" name="テキスト ボックス 216"/>
        <xdr:cNvSpPr txBox="1"/>
      </xdr:nvSpPr>
      <xdr:spPr>
        <a:xfrm>
          <a:off x="3733800" y="1386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257,984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51329</xdr:rowOff>
    </xdr:from>
    <xdr:to>
      <xdr:col>4</xdr:col>
      <xdr:colOff>533400</xdr:colOff>
      <xdr:row>82</xdr:row>
      <xdr:rowOff>152929</xdr:rowOff>
    </xdr:to>
    <xdr:sp macro="" textlink="">
      <xdr:nvSpPr>
        <xdr:cNvPr id="218" name="円/楕円 217"/>
        <xdr:cNvSpPr/>
      </xdr:nvSpPr>
      <xdr:spPr>
        <a:xfrm>
          <a:off x="3175000" y="141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163106</xdr:rowOff>
    </xdr:from>
    <xdr:ext cx="762000" cy="259045"/>
    <xdr:sp macro="" textlink="">
      <xdr:nvSpPr>
        <xdr:cNvPr id="219" name="テキスト ボックス 218"/>
        <xdr:cNvSpPr txBox="1"/>
      </xdr:nvSpPr>
      <xdr:spPr>
        <a:xfrm>
          <a:off x="2844800" y="1387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268,815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40988</xdr:rowOff>
    </xdr:from>
    <xdr:to>
      <xdr:col>3</xdr:col>
      <xdr:colOff>330200</xdr:colOff>
      <xdr:row>82</xdr:row>
      <xdr:rowOff>142588</xdr:rowOff>
    </xdr:to>
    <xdr:sp macro="" textlink="">
      <xdr:nvSpPr>
        <xdr:cNvPr id="220" name="円/楕円 219"/>
        <xdr:cNvSpPr/>
      </xdr:nvSpPr>
      <xdr:spPr>
        <a:xfrm>
          <a:off x="2286000" y="1409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152765</xdr:rowOff>
    </xdr:from>
    <xdr:ext cx="762000" cy="259045"/>
    <xdr:sp macro="" textlink="">
      <xdr:nvSpPr>
        <xdr:cNvPr id="221" name="テキスト ボックス 220"/>
        <xdr:cNvSpPr txBox="1"/>
      </xdr:nvSpPr>
      <xdr:spPr>
        <a:xfrm>
          <a:off x="1955800" y="1386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261,102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10158</xdr:rowOff>
    </xdr:from>
    <xdr:to>
      <xdr:col>2</xdr:col>
      <xdr:colOff>127000</xdr:colOff>
      <xdr:row>82</xdr:row>
      <xdr:rowOff>111758</xdr:rowOff>
    </xdr:to>
    <xdr:sp macro="" textlink="">
      <xdr:nvSpPr>
        <xdr:cNvPr id="222" name="円/楕円 221"/>
        <xdr:cNvSpPr/>
      </xdr:nvSpPr>
      <xdr:spPr>
        <a:xfrm>
          <a:off x="1397000" y="1406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121935</xdr:rowOff>
    </xdr:from>
    <xdr:ext cx="762000" cy="259045"/>
    <xdr:sp macro="" textlink="">
      <xdr:nvSpPr>
        <xdr:cNvPr id="223" name="テキスト ボックス 222"/>
        <xdr:cNvSpPr txBox="1"/>
      </xdr:nvSpPr>
      <xdr:spPr>
        <a:xfrm>
          <a:off x="1066800" y="1383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238,103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baseline="0">
              <a:solidFill>
                <a:schemeClr val="dk1"/>
              </a:solidFill>
              <a:effectLst/>
              <a:latin typeface="+mn-lt"/>
              <a:ea typeface="+mn-ea"/>
              <a:cs typeface="+mn-cs"/>
            </a:rPr>
            <a:t>・給与体系の見直しが遅れ、類似団体平均を１．</a:t>
          </a:r>
          <a:r>
            <a:rPr lang="ja-JP" altLang="en-US" sz="1100" b="0" baseline="0">
              <a:solidFill>
                <a:schemeClr val="dk1"/>
              </a:solidFill>
              <a:effectLst/>
              <a:latin typeface="+mn-lt"/>
              <a:ea typeface="+mn-ea"/>
              <a:cs typeface="+mn-cs"/>
            </a:rPr>
            <a:t>２</a:t>
          </a:r>
          <a:r>
            <a:rPr lang="ja-JP" altLang="ja-JP" sz="1100" b="0" baseline="0">
              <a:solidFill>
                <a:schemeClr val="dk1"/>
              </a:solidFill>
              <a:effectLst/>
              <a:latin typeface="+mn-lt"/>
              <a:ea typeface="+mn-ea"/>
              <a:cs typeface="+mn-cs"/>
            </a:rPr>
            <a:t>上回り全国町村平均をも０．</a:t>
          </a:r>
          <a:r>
            <a:rPr lang="ja-JP" altLang="en-US" sz="1100" b="0" baseline="0">
              <a:solidFill>
                <a:schemeClr val="dk1"/>
              </a:solidFill>
              <a:effectLst/>
              <a:latin typeface="+mn-lt"/>
              <a:ea typeface="+mn-ea"/>
              <a:cs typeface="+mn-cs"/>
            </a:rPr>
            <a:t>４</a:t>
          </a:r>
          <a:r>
            <a:rPr lang="ja-JP" altLang="ja-JP" sz="1100" b="0" baseline="0">
              <a:solidFill>
                <a:schemeClr val="dk1"/>
              </a:solidFill>
              <a:effectLst/>
              <a:latin typeface="+mn-lt"/>
              <a:ea typeface="+mn-ea"/>
              <a:cs typeface="+mn-cs"/>
            </a:rPr>
            <a:t>上回っているため、地域の民間企業の平均給与の状況を踏まえ、給与の適正化に努める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109643</xdr:rowOff>
    </xdr:from>
    <xdr:to>
      <xdr:col>24</xdr:col>
      <xdr:colOff>558800</xdr:colOff>
      <xdr:row>86</xdr:row>
      <xdr:rowOff>113664</xdr:rowOff>
    </xdr:to>
    <xdr:cxnSp macro="">
      <xdr:nvCxnSpPr>
        <xdr:cNvPr id="257" name="直線コネクタ 256"/>
        <xdr:cNvCxnSpPr/>
      </xdr:nvCxnSpPr>
      <xdr:spPr>
        <a:xfrm flipV="1">
          <a:off x="16179800" y="1485434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113664</xdr:rowOff>
    </xdr:from>
    <xdr:to>
      <xdr:col>23</xdr:col>
      <xdr:colOff>406400</xdr:colOff>
      <xdr:row>88</xdr:row>
      <xdr:rowOff>80434</xdr:rowOff>
    </xdr:to>
    <xdr:cxnSp macro="">
      <xdr:nvCxnSpPr>
        <xdr:cNvPr id="260" name="直線コネクタ 259"/>
        <xdr:cNvCxnSpPr/>
      </xdr:nvCxnSpPr>
      <xdr:spPr>
        <a:xfrm flipV="1">
          <a:off x="15290800" y="14858364"/>
          <a:ext cx="889000" cy="30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64346</xdr:rowOff>
    </xdr:from>
    <xdr:to>
      <xdr:col>22</xdr:col>
      <xdr:colOff>203200</xdr:colOff>
      <xdr:row>88</xdr:row>
      <xdr:rowOff>80434</xdr:rowOff>
    </xdr:to>
    <xdr:cxnSp macro="">
      <xdr:nvCxnSpPr>
        <xdr:cNvPr id="263" name="直線コネクタ 262"/>
        <xdr:cNvCxnSpPr/>
      </xdr:nvCxnSpPr>
      <xdr:spPr>
        <a:xfrm>
          <a:off x="14401800" y="151519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88</xdr:row>
      <xdr:rowOff>64346</xdr:rowOff>
    </xdr:to>
    <xdr:cxnSp macro="">
      <xdr:nvCxnSpPr>
        <xdr:cNvPr id="266" name="直線コネクタ 265"/>
        <xdr:cNvCxnSpPr/>
      </xdr:nvCxnSpPr>
      <xdr:spPr>
        <a:xfrm>
          <a:off x="13512800" y="14798039"/>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76" name="円/楕円 275"/>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30920</xdr:rowOff>
    </xdr:from>
    <xdr:ext cx="762000" cy="259045"/>
    <xdr:sp macro="" textlink="">
      <xdr:nvSpPr>
        <xdr:cNvPr id="277"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62864</xdr:rowOff>
    </xdr:from>
    <xdr:to>
      <xdr:col>23</xdr:col>
      <xdr:colOff>457200</xdr:colOff>
      <xdr:row>86</xdr:row>
      <xdr:rowOff>164464</xdr:rowOff>
    </xdr:to>
    <xdr:sp macro="" textlink="">
      <xdr:nvSpPr>
        <xdr:cNvPr id="278" name="円/楕円 277"/>
        <xdr:cNvSpPr/>
      </xdr:nvSpPr>
      <xdr:spPr>
        <a:xfrm>
          <a:off x="16129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149241</xdr:rowOff>
    </xdr:from>
    <xdr:ext cx="736600" cy="259045"/>
    <xdr:sp macro="" textlink="">
      <xdr:nvSpPr>
        <xdr:cNvPr id="279" name="テキスト ボックス 278"/>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80" name="円/楕円 279"/>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116011</xdr:rowOff>
    </xdr:from>
    <xdr:ext cx="762000" cy="259045"/>
    <xdr:sp macro="" textlink="">
      <xdr:nvSpPr>
        <xdr:cNvPr id="281" name="テキスト ボックス 280"/>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13546</xdr:rowOff>
    </xdr:from>
    <xdr:to>
      <xdr:col>21</xdr:col>
      <xdr:colOff>50800</xdr:colOff>
      <xdr:row>88</xdr:row>
      <xdr:rowOff>115146</xdr:rowOff>
    </xdr:to>
    <xdr:sp macro="" textlink="">
      <xdr:nvSpPr>
        <xdr:cNvPr id="282" name="円/楕円 281"/>
        <xdr:cNvSpPr/>
      </xdr:nvSpPr>
      <xdr:spPr>
        <a:xfrm>
          <a:off x="14351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99923</xdr:rowOff>
    </xdr:from>
    <xdr:ext cx="762000" cy="259045"/>
    <xdr:sp macro="" textlink="">
      <xdr:nvSpPr>
        <xdr:cNvPr id="283" name="テキスト ボックス 282"/>
        <xdr:cNvSpPr txBox="1"/>
      </xdr:nvSpPr>
      <xdr:spPr>
        <a:xfrm>
          <a:off x="14020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84" name="円/楕円 283"/>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88916</xdr:rowOff>
    </xdr:from>
    <xdr:ext cx="762000" cy="259045"/>
    <xdr:sp macro="" textlink="">
      <xdr:nvSpPr>
        <xdr:cNvPr id="285" name="テキスト ボックス 284"/>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baseline="0">
              <a:solidFill>
                <a:schemeClr val="dk1"/>
              </a:solidFill>
              <a:effectLst/>
              <a:latin typeface="+mn-lt"/>
              <a:ea typeface="+mn-ea"/>
              <a:cs typeface="+mn-cs"/>
            </a:rPr>
            <a:t>・過去からの新規採用抑制策により類似団体平均を下回っている。今後とも新規職員の採用抑制を継続していく。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48196</xdr:rowOff>
    </xdr:from>
    <xdr:to>
      <xdr:col>24</xdr:col>
      <xdr:colOff>558800</xdr:colOff>
      <xdr:row>61</xdr:row>
      <xdr:rowOff>80531</xdr:rowOff>
    </xdr:to>
    <xdr:cxnSp macro="">
      <xdr:nvCxnSpPr>
        <xdr:cNvPr id="317" name="直線コネクタ 316"/>
        <xdr:cNvCxnSpPr/>
      </xdr:nvCxnSpPr>
      <xdr:spPr>
        <a:xfrm>
          <a:off x="16179800" y="10506646"/>
          <a:ext cx="8382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46266</xdr:rowOff>
    </xdr:from>
    <xdr:to>
      <xdr:col>23</xdr:col>
      <xdr:colOff>406400</xdr:colOff>
      <xdr:row>61</xdr:row>
      <xdr:rowOff>48196</xdr:rowOff>
    </xdr:to>
    <xdr:cxnSp macro="">
      <xdr:nvCxnSpPr>
        <xdr:cNvPr id="320" name="直線コネクタ 319"/>
        <xdr:cNvCxnSpPr/>
      </xdr:nvCxnSpPr>
      <xdr:spPr>
        <a:xfrm>
          <a:off x="15290800" y="1050471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46266</xdr:rowOff>
    </xdr:from>
    <xdr:to>
      <xdr:col>22</xdr:col>
      <xdr:colOff>203200</xdr:colOff>
      <xdr:row>61</xdr:row>
      <xdr:rowOff>49644</xdr:rowOff>
    </xdr:to>
    <xdr:cxnSp macro="">
      <xdr:nvCxnSpPr>
        <xdr:cNvPr id="323" name="直線コネクタ 322"/>
        <xdr:cNvCxnSpPr/>
      </xdr:nvCxnSpPr>
      <xdr:spPr>
        <a:xfrm flipV="1">
          <a:off x="14401800" y="1050471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45059</xdr:rowOff>
    </xdr:from>
    <xdr:to>
      <xdr:col>21</xdr:col>
      <xdr:colOff>0</xdr:colOff>
      <xdr:row>61</xdr:row>
      <xdr:rowOff>49644</xdr:rowOff>
    </xdr:to>
    <xdr:cxnSp macro="">
      <xdr:nvCxnSpPr>
        <xdr:cNvPr id="326" name="直線コネクタ 325"/>
        <xdr:cNvCxnSpPr/>
      </xdr:nvCxnSpPr>
      <xdr:spPr>
        <a:xfrm>
          <a:off x="13512800" y="10503509"/>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29731</xdr:rowOff>
    </xdr:from>
    <xdr:to>
      <xdr:col>24</xdr:col>
      <xdr:colOff>609600</xdr:colOff>
      <xdr:row>61</xdr:row>
      <xdr:rowOff>131331</xdr:rowOff>
    </xdr:to>
    <xdr:sp macro="" textlink="">
      <xdr:nvSpPr>
        <xdr:cNvPr id="336" name="円/楕円 335"/>
        <xdr:cNvSpPr/>
      </xdr:nvSpPr>
      <xdr:spPr>
        <a:xfrm>
          <a:off x="16967200" y="104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46258</xdr:rowOff>
    </xdr:from>
    <xdr:ext cx="762000" cy="259045"/>
    <xdr:sp macro="" textlink="">
      <xdr:nvSpPr>
        <xdr:cNvPr id="337" name="定員管理の状況該当値テキスト"/>
        <xdr:cNvSpPr txBox="1"/>
      </xdr:nvSpPr>
      <xdr:spPr>
        <a:xfrm>
          <a:off x="17106900" y="1033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168846</xdr:rowOff>
    </xdr:from>
    <xdr:to>
      <xdr:col>23</xdr:col>
      <xdr:colOff>457200</xdr:colOff>
      <xdr:row>61</xdr:row>
      <xdr:rowOff>98996</xdr:rowOff>
    </xdr:to>
    <xdr:sp macro="" textlink="">
      <xdr:nvSpPr>
        <xdr:cNvPr id="338" name="円/楕円 337"/>
        <xdr:cNvSpPr/>
      </xdr:nvSpPr>
      <xdr:spPr>
        <a:xfrm>
          <a:off x="16129000" y="104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109173</xdr:rowOff>
    </xdr:from>
    <xdr:ext cx="736600" cy="259045"/>
    <xdr:sp macro="" textlink="">
      <xdr:nvSpPr>
        <xdr:cNvPr id="339" name="テキスト ボックス 338"/>
        <xdr:cNvSpPr txBox="1"/>
      </xdr:nvSpPr>
      <xdr:spPr>
        <a:xfrm>
          <a:off x="15798800" y="10224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166916</xdr:rowOff>
    </xdr:from>
    <xdr:to>
      <xdr:col>22</xdr:col>
      <xdr:colOff>254000</xdr:colOff>
      <xdr:row>61</xdr:row>
      <xdr:rowOff>97066</xdr:rowOff>
    </xdr:to>
    <xdr:sp macro="" textlink="">
      <xdr:nvSpPr>
        <xdr:cNvPr id="340" name="円/楕円 339"/>
        <xdr:cNvSpPr/>
      </xdr:nvSpPr>
      <xdr:spPr>
        <a:xfrm>
          <a:off x="15240000" y="1045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107243</xdr:rowOff>
    </xdr:from>
    <xdr:ext cx="762000" cy="259045"/>
    <xdr:sp macro="" textlink="">
      <xdr:nvSpPr>
        <xdr:cNvPr id="341" name="テキスト ボックス 340"/>
        <xdr:cNvSpPr txBox="1"/>
      </xdr:nvSpPr>
      <xdr:spPr>
        <a:xfrm>
          <a:off x="14909800" y="1022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170294</xdr:rowOff>
    </xdr:from>
    <xdr:to>
      <xdr:col>21</xdr:col>
      <xdr:colOff>50800</xdr:colOff>
      <xdr:row>61</xdr:row>
      <xdr:rowOff>100444</xdr:rowOff>
    </xdr:to>
    <xdr:sp macro="" textlink="">
      <xdr:nvSpPr>
        <xdr:cNvPr id="342" name="円/楕円 341"/>
        <xdr:cNvSpPr/>
      </xdr:nvSpPr>
      <xdr:spPr>
        <a:xfrm>
          <a:off x="14351000" y="1045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110621</xdr:rowOff>
    </xdr:from>
    <xdr:ext cx="762000" cy="259045"/>
    <xdr:sp macro="" textlink="">
      <xdr:nvSpPr>
        <xdr:cNvPr id="343" name="テキスト ボックス 342"/>
        <xdr:cNvSpPr txBox="1"/>
      </xdr:nvSpPr>
      <xdr:spPr>
        <a:xfrm>
          <a:off x="14020800" y="1022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165709</xdr:rowOff>
    </xdr:from>
    <xdr:to>
      <xdr:col>19</xdr:col>
      <xdr:colOff>533400</xdr:colOff>
      <xdr:row>61</xdr:row>
      <xdr:rowOff>95859</xdr:rowOff>
    </xdr:to>
    <xdr:sp macro="" textlink="">
      <xdr:nvSpPr>
        <xdr:cNvPr id="344" name="円/楕円 343"/>
        <xdr:cNvSpPr/>
      </xdr:nvSpPr>
      <xdr:spPr>
        <a:xfrm>
          <a:off x="13462000" y="104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106036</xdr:rowOff>
    </xdr:from>
    <xdr:ext cx="762000" cy="259045"/>
    <xdr:sp macro="" textlink="">
      <xdr:nvSpPr>
        <xdr:cNvPr id="345" name="テキスト ボックス 344"/>
        <xdr:cNvSpPr txBox="1"/>
      </xdr:nvSpPr>
      <xdr:spPr>
        <a:xfrm>
          <a:off x="13131800" y="1022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平成５年度から平成１０年度にかけ実施した「山添ふるさとセンター建設事業」にかかる公債費や簡易水道、下水道の公営企業債の元利償還金に係る繰出金が主な要因で類似団体平均を上回る１</a:t>
          </a:r>
          <a:r>
            <a:rPr lang="ja-JP" altLang="en-US" sz="1100" baseline="0">
              <a:solidFill>
                <a:schemeClr val="dk1"/>
              </a:solidFill>
              <a:effectLst/>
              <a:latin typeface="+mn-lt"/>
              <a:ea typeface="+mn-ea"/>
              <a:cs typeface="+mn-cs"/>
            </a:rPr>
            <a:t>０</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３</a:t>
          </a:r>
          <a:r>
            <a:rPr lang="ja-JP" altLang="ja-JP" sz="1100" baseline="0">
              <a:solidFill>
                <a:schemeClr val="dk1"/>
              </a:solidFill>
              <a:effectLst/>
              <a:latin typeface="+mn-lt"/>
              <a:ea typeface="+mn-ea"/>
              <a:cs typeface="+mn-cs"/>
            </a:rPr>
            <a:t>％となっている。平成１８年度には、ふるさとセンター建設事業債（２億５０００万円）、平成１９年度には、「公的資金補償金免除繰上償還」制度により義務教育施設整備事業債及び簡易水道事業債（６５９０万円）、平成２０年度には、簡易水道事業債（６３２０万円）、縁故債の繰上償還（２億２４０万円）を実施し、平成２１年度には「公的資金補償金免除繰上償還」（３９３０万円）、平成２２年度には縁故債の繰上償還（６７８０万円）を実施し、今後も積極的な地方債の繰上償還と、地方債の新規発行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39878</xdr:rowOff>
    </xdr:from>
    <xdr:to>
      <xdr:col>24</xdr:col>
      <xdr:colOff>558800</xdr:colOff>
      <xdr:row>43</xdr:row>
      <xdr:rowOff>66294</xdr:rowOff>
    </xdr:to>
    <xdr:cxnSp macro="">
      <xdr:nvCxnSpPr>
        <xdr:cNvPr id="376" name="直線コネクタ 375"/>
        <xdr:cNvCxnSpPr/>
      </xdr:nvCxnSpPr>
      <xdr:spPr>
        <a:xfrm flipV="1">
          <a:off x="16179800" y="7240778"/>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66294</xdr:rowOff>
    </xdr:from>
    <xdr:to>
      <xdr:col>23</xdr:col>
      <xdr:colOff>406400</xdr:colOff>
      <xdr:row>44</xdr:row>
      <xdr:rowOff>15494</xdr:rowOff>
    </xdr:to>
    <xdr:cxnSp macro="">
      <xdr:nvCxnSpPr>
        <xdr:cNvPr id="379" name="直線コネクタ 378"/>
        <xdr:cNvCxnSpPr/>
      </xdr:nvCxnSpPr>
      <xdr:spPr>
        <a:xfrm flipV="1">
          <a:off x="15290800" y="74386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15494</xdr:rowOff>
    </xdr:from>
    <xdr:to>
      <xdr:col>22</xdr:col>
      <xdr:colOff>203200</xdr:colOff>
      <xdr:row>44</xdr:row>
      <xdr:rowOff>102362</xdr:rowOff>
    </xdr:to>
    <xdr:cxnSp macro="">
      <xdr:nvCxnSpPr>
        <xdr:cNvPr id="382" name="直線コネクタ 381"/>
        <xdr:cNvCxnSpPr/>
      </xdr:nvCxnSpPr>
      <xdr:spPr>
        <a:xfrm flipV="1">
          <a:off x="14401800" y="755929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102362</xdr:rowOff>
    </xdr:from>
    <xdr:to>
      <xdr:col>21</xdr:col>
      <xdr:colOff>0</xdr:colOff>
      <xdr:row>45</xdr:row>
      <xdr:rowOff>22606</xdr:rowOff>
    </xdr:to>
    <xdr:cxnSp macro="">
      <xdr:nvCxnSpPr>
        <xdr:cNvPr id="385" name="直線コネクタ 384"/>
        <xdr:cNvCxnSpPr/>
      </xdr:nvCxnSpPr>
      <xdr:spPr>
        <a:xfrm flipV="1">
          <a:off x="13512800" y="76461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160528</xdr:rowOff>
    </xdr:from>
    <xdr:to>
      <xdr:col>24</xdr:col>
      <xdr:colOff>609600</xdr:colOff>
      <xdr:row>42</xdr:row>
      <xdr:rowOff>90678</xdr:rowOff>
    </xdr:to>
    <xdr:sp macro="" textlink="">
      <xdr:nvSpPr>
        <xdr:cNvPr id="395" name="円/楕円 394"/>
        <xdr:cNvSpPr/>
      </xdr:nvSpPr>
      <xdr:spPr>
        <a:xfrm>
          <a:off x="169672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132605</xdr:rowOff>
    </xdr:from>
    <xdr:ext cx="762000" cy="259045"/>
    <xdr:sp macro="" textlink="">
      <xdr:nvSpPr>
        <xdr:cNvPr id="396" name="公債費負担の状況該当値テキスト"/>
        <xdr:cNvSpPr txBox="1"/>
      </xdr:nvSpPr>
      <xdr:spPr>
        <a:xfrm>
          <a:off x="17106900" y="716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15494</xdr:rowOff>
    </xdr:from>
    <xdr:to>
      <xdr:col>23</xdr:col>
      <xdr:colOff>457200</xdr:colOff>
      <xdr:row>43</xdr:row>
      <xdr:rowOff>117094</xdr:rowOff>
    </xdr:to>
    <xdr:sp macro="" textlink="">
      <xdr:nvSpPr>
        <xdr:cNvPr id="397" name="円/楕円 396"/>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101871</xdr:rowOff>
    </xdr:from>
    <xdr:ext cx="736600" cy="259045"/>
    <xdr:sp macro="" textlink="">
      <xdr:nvSpPr>
        <xdr:cNvPr id="398" name="テキスト ボックス 397"/>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136144</xdr:rowOff>
    </xdr:from>
    <xdr:to>
      <xdr:col>22</xdr:col>
      <xdr:colOff>254000</xdr:colOff>
      <xdr:row>44</xdr:row>
      <xdr:rowOff>66294</xdr:rowOff>
    </xdr:to>
    <xdr:sp macro="" textlink="">
      <xdr:nvSpPr>
        <xdr:cNvPr id="399" name="円/楕円 398"/>
        <xdr:cNvSpPr/>
      </xdr:nvSpPr>
      <xdr:spPr>
        <a:xfrm>
          <a:off x="15240000" y="75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51071</xdr:rowOff>
    </xdr:from>
    <xdr:ext cx="762000" cy="259045"/>
    <xdr:sp macro="" textlink="">
      <xdr:nvSpPr>
        <xdr:cNvPr id="400" name="テキスト ボックス 399"/>
        <xdr:cNvSpPr txBox="1"/>
      </xdr:nvSpPr>
      <xdr:spPr>
        <a:xfrm>
          <a:off x="14909800" y="75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51562</xdr:rowOff>
    </xdr:from>
    <xdr:to>
      <xdr:col>21</xdr:col>
      <xdr:colOff>50800</xdr:colOff>
      <xdr:row>44</xdr:row>
      <xdr:rowOff>153162</xdr:rowOff>
    </xdr:to>
    <xdr:sp macro="" textlink="">
      <xdr:nvSpPr>
        <xdr:cNvPr id="401" name="円/楕円 400"/>
        <xdr:cNvSpPr/>
      </xdr:nvSpPr>
      <xdr:spPr>
        <a:xfrm>
          <a:off x="14351000" y="75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137939</xdr:rowOff>
    </xdr:from>
    <xdr:ext cx="762000" cy="259045"/>
    <xdr:sp macro="" textlink="">
      <xdr:nvSpPr>
        <xdr:cNvPr id="402" name="テキスト ボックス 401"/>
        <xdr:cNvSpPr txBox="1"/>
      </xdr:nvSpPr>
      <xdr:spPr>
        <a:xfrm>
          <a:off x="14020800" y="768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143256</xdr:rowOff>
    </xdr:from>
    <xdr:to>
      <xdr:col>19</xdr:col>
      <xdr:colOff>533400</xdr:colOff>
      <xdr:row>45</xdr:row>
      <xdr:rowOff>73406</xdr:rowOff>
    </xdr:to>
    <xdr:sp macro="" textlink="">
      <xdr:nvSpPr>
        <xdr:cNvPr id="403" name="円/楕円 402"/>
        <xdr:cNvSpPr/>
      </xdr:nvSpPr>
      <xdr:spPr>
        <a:xfrm>
          <a:off x="13462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58183</xdr:rowOff>
    </xdr:from>
    <xdr:ext cx="762000" cy="259045"/>
    <xdr:sp macro="" textlink="">
      <xdr:nvSpPr>
        <xdr:cNvPr id="404" name="テキスト ボックス 403"/>
        <xdr:cNvSpPr txBox="1"/>
      </xdr:nvSpPr>
      <xdr:spPr>
        <a:xfrm>
          <a:off x="13131800" y="77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baseline="0">
              <a:solidFill>
                <a:schemeClr val="dk1"/>
              </a:solidFill>
              <a:effectLst/>
              <a:latin typeface="+mn-lt"/>
              <a:ea typeface="+mn-ea"/>
              <a:cs typeface="+mn-cs"/>
            </a:rPr>
            <a:t>・今年度も、充当可能財源が将来負担額を上回るものの、今後においても新たな地方債発行は必要最小限に止め、将来負担の縮減に努める。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166088</xdr:rowOff>
    </xdr:from>
    <xdr:to>
      <xdr:col>21</xdr:col>
      <xdr:colOff>0</xdr:colOff>
      <xdr:row>16</xdr:row>
      <xdr:rowOff>57785</xdr:rowOff>
    </xdr:to>
    <xdr:cxnSp macro="">
      <xdr:nvCxnSpPr>
        <xdr:cNvPr id="438" name="直線コネクタ 437"/>
        <xdr:cNvCxnSpPr/>
      </xdr:nvCxnSpPr>
      <xdr:spPr>
        <a:xfrm flipV="1">
          <a:off x="13512800" y="2566388"/>
          <a:ext cx="889000" cy="2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115288</xdr:rowOff>
    </xdr:from>
    <xdr:to>
      <xdr:col>21</xdr:col>
      <xdr:colOff>50800</xdr:colOff>
      <xdr:row>15</xdr:row>
      <xdr:rowOff>45438</xdr:rowOff>
    </xdr:to>
    <xdr:sp macro="" textlink="">
      <xdr:nvSpPr>
        <xdr:cNvPr id="454" name="円/楕円 453"/>
        <xdr:cNvSpPr/>
      </xdr:nvSpPr>
      <xdr:spPr>
        <a:xfrm>
          <a:off x="14351000" y="25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30215</xdr:rowOff>
    </xdr:from>
    <xdr:ext cx="762000" cy="259045"/>
    <xdr:sp macro="" textlink="">
      <xdr:nvSpPr>
        <xdr:cNvPr id="455" name="テキスト ボックス 454"/>
        <xdr:cNvSpPr txBox="1"/>
      </xdr:nvSpPr>
      <xdr:spPr>
        <a:xfrm>
          <a:off x="14020800" y="260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6985</xdr:rowOff>
    </xdr:from>
    <xdr:to>
      <xdr:col>19</xdr:col>
      <xdr:colOff>533400</xdr:colOff>
      <xdr:row>16</xdr:row>
      <xdr:rowOff>108585</xdr:rowOff>
    </xdr:to>
    <xdr:sp macro="" textlink="">
      <xdr:nvSpPr>
        <xdr:cNvPr id="456" name="円/楕円 455"/>
        <xdr:cNvSpPr/>
      </xdr:nvSpPr>
      <xdr:spPr>
        <a:xfrm>
          <a:off x="13462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93362</xdr:rowOff>
    </xdr:from>
    <xdr:ext cx="762000" cy="259045"/>
    <xdr:sp macro="" textlink="">
      <xdr:nvSpPr>
        <xdr:cNvPr id="457" name="テキスト ボックス 456"/>
        <xdr:cNvSpPr txBox="1"/>
      </xdr:nvSpPr>
      <xdr:spPr>
        <a:xfrm>
          <a:off x="13131800" y="28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奈良県山添村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3,920
3,899
66.52
3,148,076
2,905,375
196,825
1,942,026
1,669,066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・人件費に係るものは、平成２</a:t>
          </a:r>
          <a:r>
            <a:rPr lang="ja-JP" altLang="en-US" sz="1100" baseline="0">
              <a:solidFill>
                <a:schemeClr val="dk1"/>
              </a:solidFill>
              <a:effectLst/>
              <a:latin typeface="+mn-lt"/>
              <a:ea typeface="+mn-ea"/>
              <a:cs typeface="+mn-cs"/>
            </a:rPr>
            <a:t>６</a:t>
          </a:r>
          <a:r>
            <a:rPr lang="ja-JP" altLang="ja-JP" sz="1100" baseline="0">
              <a:solidFill>
                <a:schemeClr val="dk1"/>
              </a:solidFill>
              <a:effectLst/>
              <a:latin typeface="+mn-lt"/>
              <a:ea typeface="+mn-ea"/>
              <a:cs typeface="+mn-cs"/>
            </a:rPr>
            <a:t>年度においても</a:t>
          </a:r>
          <a:r>
            <a:rPr lang="ja-JP" altLang="en-US" sz="1100" baseline="0">
              <a:solidFill>
                <a:schemeClr val="dk1"/>
              </a:solidFill>
              <a:effectLst/>
              <a:latin typeface="+mn-lt"/>
              <a:ea typeface="+mn-ea"/>
              <a:cs typeface="+mn-cs"/>
            </a:rPr>
            <a:t>６．２</a:t>
          </a:r>
          <a:r>
            <a:rPr lang="ja-JP" altLang="ja-JP" sz="1100" baseline="0">
              <a:solidFill>
                <a:schemeClr val="dk1"/>
              </a:solidFill>
              <a:effectLst/>
              <a:latin typeface="+mn-lt"/>
              <a:ea typeface="+mn-ea"/>
              <a:cs typeface="+mn-cs"/>
            </a:rPr>
            <a:t>％類似団体平均と比べて高い水準にあり、給与制度についての是正や新規採用の抑制など、行財政改革への取組を通じて人件費の削減に努める。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5080</xdr:rowOff>
    </xdr:from>
    <xdr:to>
      <xdr:col>7</xdr:col>
      <xdr:colOff>15875</xdr:colOff>
      <xdr:row>37</xdr:row>
      <xdr:rowOff>66040</xdr:rowOff>
    </xdr:to>
    <xdr:cxnSp macro="">
      <xdr:nvCxnSpPr>
        <xdr:cNvPr id="64" name="直線コネクタ 63"/>
        <xdr:cNvCxnSpPr/>
      </xdr:nvCxnSpPr>
      <xdr:spPr>
        <a:xfrm>
          <a:off x="3987800" y="63487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5080</xdr:rowOff>
    </xdr:from>
    <xdr:to>
      <xdr:col>5</xdr:col>
      <xdr:colOff>549275</xdr:colOff>
      <xdr:row>37</xdr:row>
      <xdr:rowOff>66040</xdr:rowOff>
    </xdr:to>
    <xdr:cxnSp macro="">
      <xdr:nvCxnSpPr>
        <xdr:cNvPr id="67" name="直線コネクタ 66"/>
        <xdr:cNvCxnSpPr/>
      </xdr:nvCxnSpPr>
      <xdr:spPr>
        <a:xfrm flipV="1">
          <a:off x="3098800" y="63487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153670</xdr:rowOff>
    </xdr:from>
    <xdr:to>
      <xdr:col>4</xdr:col>
      <xdr:colOff>346075</xdr:colOff>
      <xdr:row>37</xdr:row>
      <xdr:rowOff>66040</xdr:rowOff>
    </xdr:to>
    <xdr:cxnSp macro="">
      <xdr:nvCxnSpPr>
        <xdr:cNvPr id="70" name="直線コネクタ 69"/>
        <xdr:cNvCxnSpPr/>
      </xdr:nvCxnSpPr>
      <xdr:spPr>
        <a:xfrm>
          <a:off x="2209800" y="63258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36</xdr:row>
      <xdr:rowOff>153670</xdr:rowOff>
    </xdr:to>
    <xdr:cxnSp macro="">
      <xdr:nvCxnSpPr>
        <xdr:cNvPr id="73" name="直線コネクタ 72"/>
        <xdr:cNvCxnSpPr/>
      </xdr:nvCxnSpPr>
      <xdr:spPr>
        <a:xfrm>
          <a:off x="1320800" y="62687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15240</xdr:rowOff>
    </xdr:from>
    <xdr:to>
      <xdr:col>7</xdr:col>
      <xdr:colOff>66675</xdr:colOff>
      <xdr:row>37</xdr:row>
      <xdr:rowOff>116840</xdr:rowOff>
    </xdr:to>
    <xdr:sp macro="" textlink="">
      <xdr:nvSpPr>
        <xdr:cNvPr id="83" name="円/楕円 82"/>
        <xdr:cNvSpPr/>
      </xdr:nvSpPr>
      <xdr:spPr>
        <a:xfrm>
          <a:off x="47752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158767</xdr:rowOff>
    </xdr:from>
    <xdr:ext cx="762000" cy="259045"/>
    <xdr:sp macro="" textlink="">
      <xdr:nvSpPr>
        <xdr:cNvPr id="84" name="人件費該当値テキスト"/>
        <xdr:cNvSpPr txBox="1"/>
      </xdr:nvSpPr>
      <xdr:spPr>
        <a:xfrm>
          <a:off x="49149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125730</xdr:rowOff>
    </xdr:from>
    <xdr:to>
      <xdr:col>5</xdr:col>
      <xdr:colOff>600075</xdr:colOff>
      <xdr:row>37</xdr:row>
      <xdr:rowOff>55880</xdr:rowOff>
    </xdr:to>
    <xdr:sp macro="" textlink="">
      <xdr:nvSpPr>
        <xdr:cNvPr id="85" name="円/楕円 84"/>
        <xdr:cNvSpPr/>
      </xdr:nvSpPr>
      <xdr:spPr>
        <a:xfrm>
          <a:off x="3937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40657</xdr:rowOff>
    </xdr:from>
    <xdr:ext cx="736600" cy="259045"/>
    <xdr:sp macro="" textlink="">
      <xdr:nvSpPr>
        <xdr:cNvPr id="86" name="テキスト ボックス 85"/>
        <xdr:cNvSpPr txBox="1"/>
      </xdr:nvSpPr>
      <xdr:spPr>
        <a:xfrm>
          <a:off x="3606800" y="638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15240</xdr:rowOff>
    </xdr:from>
    <xdr:to>
      <xdr:col>4</xdr:col>
      <xdr:colOff>396875</xdr:colOff>
      <xdr:row>37</xdr:row>
      <xdr:rowOff>116840</xdr:rowOff>
    </xdr:to>
    <xdr:sp macro="" textlink="">
      <xdr:nvSpPr>
        <xdr:cNvPr id="87" name="円/楕円 86"/>
        <xdr:cNvSpPr/>
      </xdr:nvSpPr>
      <xdr:spPr>
        <a:xfrm>
          <a:off x="3048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101617</xdr:rowOff>
    </xdr:from>
    <xdr:ext cx="762000" cy="259045"/>
    <xdr:sp macro="" textlink="">
      <xdr:nvSpPr>
        <xdr:cNvPr id="88" name="テキスト ボックス 87"/>
        <xdr:cNvSpPr txBox="1"/>
      </xdr:nvSpPr>
      <xdr:spPr>
        <a:xfrm>
          <a:off x="2717800" y="64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102870</xdr:rowOff>
    </xdr:from>
    <xdr:to>
      <xdr:col>3</xdr:col>
      <xdr:colOff>193675</xdr:colOff>
      <xdr:row>37</xdr:row>
      <xdr:rowOff>33020</xdr:rowOff>
    </xdr:to>
    <xdr:sp macro="" textlink="">
      <xdr:nvSpPr>
        <xdr:cNvPr id="89" name="円/楕円 88"/>
        <xdr:cNvSpPr/>
      </xdr:nvSpPr>
      <xdr:spPr>
        <a:xfrm>
          <a:off x="2159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17797</xdr:rowOff>
    </xdr:from>
    <xdr:ext cx="762000" cy="259045"/>
    <xdr:sp macro="" textlink="">
      <xdr:nvSpPr>
        <xdr:cNvPr id="90" name="テキスト ボックス 89"/>
        <xdr:cNvSpPr txBox="1"/>
      </xdr:nvSpPr>
      <xdr:spPr>
        <a:xfrm>
          <a:off x="1828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1" name="円/楕円 90"/>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92" name="テキスト ボックス 91"/>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・物件費に係る経常収支比率は、類似団体平均と比較すると</a:t>
          </a:r>
          <a:r>
            <a:rPr lang="ja-JP" altLang="en-US" sz="1100" baseline="0">
              <a:solidFill>
                <a:schemeClr val="dk1"/>
              </a:solidFill>
              <a:effectLst/>
              <a:latin typeface="+mn-lt"/>
              <a:ea typeface="+mn-ea"/>
              <a:cs typeface="+mn-cs"/>
            </a:rPr>
            <a:t>１</a:t>
          </a:r>
          <a:r>
            <a:rPr lang="ja-JP" altLang="ja-JP" sz="1100" baseline="0">
              <a:solidFill>
                <a:schemeClr val="dk1"/>
              </a:solidFill>
              <a:effectLst/>
              <a:latin typeface="+mn-lt"/>
              <a:ea typeface="+mn-ea"/>
              <a:cs typeface="+mn-cs"/>
            </a:rPr>
            <a:t>．１％高くなっている。これは、</a:t>
          </a:r>
          <a:r>
            <a:rPr lang="ja-JP" altLang="en-US" sz="1100" baseline="0">
              <a:solidFill>
                <a:schemeClr val="dk1"/>
              </a:solidFill>
              <a:effectLst/>
              <a:latin typeface="+mn-lt"/>
              <a:ea typeface="+mn-ea"/>
              <a:cs typeface="+mn-cs"/>
            </a:rPr>
            <a:t>ゴミ処理委託料等の増加</a:t>
          </a:r>
          <a:r>
            <a:rPr lang="ja-JP" altLang="ja-JP" sz="1100" baseline="0">
              <a:solidFill>
                <a:schemeClr val="dk1"/>
              </a:solidFill>
              <a:effectLst/>
              <a:latin typeface="+mn-lt"/>
              <a:ea typeface="+mn-ea"/>
              <a:cs typeface="+mn-cs"/>
            </a:rPr>
            <a:t>が挙げられる。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54610</xdr:rowOff>
    </xdr:from>
    <xdr:to>
      <xdr:col>24</xdr:col>
      <xdr:colOff>31750</xdr:colOff>
      <xdr:row>17</xdr:row>
      <xdr:rowOff>77470</xdr:rowOff>
    </xdr:to>
    <xdr:cxnSp macro="">
      <xdr:nvCxnSpPr>
        <xdr:cNvPr id="125" name="直線コネクタ 124"/>
        <xdr:cNvCxnSpPr/>
      </xdr:nvCxnSpPr>
      <xdr:spPr>
        <a:xfrm>
          <a:off x="15671800" y="2969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17</xdr:row>
      <xdr:rowOff>107950</xdr:rowOff>
    </xdr:to>
    <xdr:cxnSp macro="">
      <xdr:nvCxnSpPr>
        <xdr:cNvPr id="128" name="直線コネクタ 127"/>
        <xdr:cNvCxnSpPr/>
      </xdr:nvCxnSpPr>
      <xdr:spPr>
        <a:xfrm flipV="1">
          <a:off x="14782800" y="2969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17</xdr:row>
      <xdr:rowOff>107950</xdr:rowOff>
    </xdr:to>
    <xdr:cxnSp macro="">
      <xdr:nvCxnSpPr>
        <xdr:cNvPr id="131" name="直線コネクタ 130"/>
        <xdr:cNvCxnSpPr/>
      </xdr:nvCxnSpPr>
      <xdr:spPr>
        <a:xfrm>
          <a:off x="13893800" y="2870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66040</xdr:rowOff>
    </xdr:from>
    <xdr:to>
      <xdr:col>20</xdr:col>
      <xdr:colOff>158750</xdr:colOff>
      <xdr:row>16</xdr:row>
      <xdr:rowOff>127000</xdr:rowOff>
    </xdr:to>
    <xdr:cxnSp macro="">
      <xdr:nvCxnSpPr>
        <xdr:cNvPr id="134" name="直線コネクタ 133"/>
        <xdr:cNvCxnSpPr/>
      </xdr:nvCxnSpPr>
      <xdr:spPr>
        <a:xfrm>
          <a:off x="13004800" y="2809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4" name="円/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170197</xdr:rowOff>
    </xdr:from>
    <xdr:ext cx="762000" cy="259045"/>
    <xdr:sp macro="" textlink="">
      <xdr:nvSpPr>
        <xdr:cNvPr id="145"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3810</xdr:rowOff>
    </xdr:from>
    <xdr:to>
      <xdr:col>22</xdr:col>
      <xdr:colOff>615950</xdr:colOff>
      <xdr:row>17</xdr:row>
      <xdr:rowOff>105410</xdr:rowOff>
    </xdr:to>
    <xdr:sp macro="" textlink="">
      <xdr:nvSpPr>
        <xdr:cNvPr id="146" name="円/楕円 145"/>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90187</xdr:rowOff>
    </xdr:from>
    <xdr:ext cx="736600" cy="259045"/>
    <xdr:sp macro="" textlink="">
      <xdr:nvSpPr>
        <xdr:cNvPr id="147" name="テキスト ボックス 146"/>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57150</xdr:rowOff>
    </xdr:from>
    <xdr:to>
      <xdr:col>21</xdr:col>
      <xdr:colOff>412750</xdr:colOff>
      <xdr:row>17</xdr:row>
      <xdr:rowOff>158750</xdr:rowOff>
    </xdr:to>
    <xdr:sp macro="" textlink="">
      <xdr:nvSpPr>
        <xdr:cNvPr id="148" name="円/楕円 147"/>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49" name="テキスト ボックス 148"/>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0" name="円/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1" name="テキスト ボックス 150"/>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52" name="円/楕円 151"/>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53" name="テキスト ボックス 152"/>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・扶助費に係る経常収支比率は類似団体平均</a:t>
          </a:r>
          <a:r>
            <a:rPr lang="ja-JP" altLang="en-US" sz="1100" baseline="0">
              <a:solidFill>
                <a:schemeClr val="dk1"/>
              </a:solidFill>
              <a:effectLst/>
              <a:latin typeface="+mn-lt"/>
              <a:ea typeface="+mn-ea"/>
              <a:cs typeface="+mn-cs"/>
            </a:rPr>
            <a:t>より若干高くなっているが、前年度と同数を維持している。しかし、前年度決算額と比べると大きくなっており、この要因として、障害福祉サービス介護給付扶助費等の増加が考えられる。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69850</xdr:rowOff>
    </xdr:to>
    <xdr:cxnSp macro="">
      <xdr:nvCxnSpPr>
        <xdr:cNvPr id="187" name="直線コネクタ 186"/>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69850</xdr:rowOff>
    </xdr:to>
    <xdr:cxnSp macro="">
      <xdr:nvCxnSpPr>
        <xdr:cNvPr id="190" name="直線コネクタ 189"/>
        <xdr:cNvCxnSpPr/>
      </xdr:nvCxnSpPr>
      <xdr:spPr>
        <a:xfrm>
          <a:off x="3098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20865</xdr:rowOff>
    </xdr:to>
    <xdr:cxnSp macro="">
      <xdr:nvCxnSpPr>
        <xdr:cNvPr id="193" name="直線コネクタ 192"/>
        <xdr:cNvCxnSpPr/>
      </xdr:nvCxnSpPr>
      <xdr:spPr>
        <a:xfrm>
          <a:off x="2209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20865</xdr:rowOff>
    </xdr:to>
    <xdr:cxnSp macro="">
      <xdr:nvCxnSpPr>
        <xdr:cNvPr id="196" name="直線コネクタ 195"/>
        <xdr:cNvCxnSpPr/>
      </xdr:nvCxnSpPr>
      <xdr:spPr>
        <a:xfrm>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6" name="円/楕円 205"/>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162577</xdr:rowOff>
    </xdr:from>
    <xdr:ext cx="762000" cy="259045"/>
    <xdr:sp macro="" textlink="">
      <xdr:nvSpPr>
        <xdr:cNvPr id="207"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0" name="円/楕円 209"/>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11" name="テキスト ボックス 21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2" name="円/楕円 211"/>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13" name="テキスト ボックス 21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4" name="円/楕円 213"/>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15" name="テキスト ボックス 214"/>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・その他に係る経常収支比率が類似団体平均を上回っているのは、公営企業会計の公債費繰出金が主な要因であり、</a:t>
          </a:r>
          <a:r>
            <a:rPr lang="ja-JP" altLang="en-US" sz="1100" b="0" i="0" u="none" strike="noStrike" baseline="0" smtClean="0">
              <a:solidFill>
                <a:schemeClr val="dk1"/>
              </a:solidFill>
              <a:latin typeface="+mn-lt"/>
              <a:ea typeface="+mn-ea"/>
              <a:cs typeface="+mn-cs"/>
            </a:rPr>
            <a:t>決算額では，国民健康保険事業，介護保険，後期高齢者医療事業特別会計繰出金が増加となっており、今後も高齢化の影響で増加していくことが考えられる。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88138</xdr:rowOff>
    </xdr:to>
    <xdr:cxnSp macro="">
      <xdr:nvCxnSpPr>
        <xdr:cNvPr id="245" name="直線コネクタ 244"/>
        <xdr:cNvCxnSpPr/>
      </xdr:nvCxnSpPr>
      <xdr:spPr>
        <a:xfrm>
          <a:off x="15671800" y="98425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101854</xdr:rowOff>
    </xdr:to>
    <xdr:cxnSp macro="">
      <xdr:nvCxnSpPr>
        <xdr:cNvPr id="248" name="直線コネクタ 247"/>
        <xdr:cNvCxnSpPr/>
      </xdr:nvCxnSpPr>
      <xdr:spPr>
        <a:xfrm flipV="1">
          <a:off x="14782800" y="9842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56134</xdr:rowOff>
    </xdr:from>
    <xdr:to>
      <xdr:col>21</xdr:col>
      <xdr:colOff>361950</xdr:colOff>
      <xdr:row>57</xdr:row>
      <xdr:rowOff>101854</xdr:rowOff>
    </xdr:to>
    <xdr:cxnSp macro="">
      <xdr:nvCxnSpPr>
        <xdr:cNvPr id="251" name="直線コネクタ 250"/>
        <xdr:cNvCxnSpPr/>
      </xdr:nvCxnSpPr>
      <xdr:spPr>
        <a:xfrm>
          <a:off x="13893800" y="9828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56134</xdr:rowOff>
    </xdr:to>
    <xdr:cxnSp macro="">
      <xdr:nvCxnSpPr>
        <xdr:cNvPr id="254" name="直線コネクタ 253"/>
        <xdr:cNvCxnSpPr/>
      </xdr:nvCxnSpPr>
      <xdr:spPr>
        <a:xfrm>
          <a:off x="13004800" y="97967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37338</xdr:rowOff>
    </xdr:from>
    <xdr:to>
      <xdr:col>24</xdr:col>
      <xdr:colOff>82550</xdr:colOff>
      <xdr:row>57</xdr:row>
      <xdr:rowOff>138938</xdr:rowOff>
    </xdr:to>
    <xdr:sp macro="" textlink="">
      <xdr:nvSpPr>
        <xdr:cNvPr id="264" name="円/楕円 263"/>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9415</xdr:rowOff>
    </xdr:from>
    <xdr:ext cx="762000" cy="259045"/>
    <xdr:sp macro="" textlink="">
      <xdr:nvSpPr>
        <xdr:cNvPr id="265"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6" name="円/楕円 265"/>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7" name="テキスト ボックス 266"/>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51054</xdr:rowOff>
    </xdr:from>
    <xdr:to>
      <xdr:col>21</xdr:col>
      <xdr:colOff>412750</xdr:colOff>
      <xdr:row>57</xdr:row>
      <xdr:rowOff>152654</xdr:rowOff>
    </xdr:to>
    <xdr:sp macro="" textlink="">
      <xdr:nvSpPr>
        <xdr:cNvPr id="268" name="円/楕円 267"/>
        <xdr:cNvSpPr/>
      </xdr:nvSpPr>
      <xdr:spPr>
        <a:xfrm>
          <a:off x="14732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137431</xdr:rowOff>
    </xdr:from>
    <xdr:ext cx="762000" cy="259045"/>
    <xdr:sp macro="" textlink="">
      <xdr:nvSpPr>
        <xdr:cNvPr id="269" name="テキスト ボックス 268"/>
        <xdr:cNvSpPr txBox="1"/>
      </xdr:nvSpPr>
      <xdr:spPr>
        <a:xfrm>
          <a:off x="14401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5334</xdr:rowOff>
    </xdr:from>
    <xdr:to>
      <xdr:col>20</xdr:col>
      <xdr:colOff>209550</xdr:colOff>
      <xdr:row>57</xdr:row>
      <xdr:rowOff>106934</xdr:rowOff>
    </xdr:to>
    <xdr:sp macro="" textlink="">
      <xdr:nvSpPr>
        <xdr:cNvPr id="270" name="円/楕円 269"/>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91711</xdr:rowOff>
    </xdr:from>
    <xdr:ext cx="762000" cy="259045"/>
    <xdr:sp macro="" textlink="">
      <xdr:nvSpPr>
        <xdr:cNvPr id="271" name="テキスト ボックス 27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2" name="円/楕円 271"/>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3" name="テキスト ボックス 27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・補助費等に係る経常収支比率は、類似団体平均</a:t>
          </a:r>
          <a:r>
            <a:rPr lang="ja-JP" altLang="en-US" sz="1100" baseline="0">
              <a:solidFill>
                <a:schemeClr val="dk1"/>
              </a:solidFill>
              <a:effectLst/>
              <a:latin typeface="+mn-lt"/>
              <a:ea typeface="+mn-ea"/>
              <a:cs typeface="+mn-cs"/>
            </a:rPr>
            <a:t>を初めて上回った。</a:t>
          </a:r>
          <a:r>
            <a:rPr lang="ja-JP" altLang="ja-JP" sz="1100" baseline="0">
              <a:solidFill>
                <a:schemeClr val="dk1"/>
              </a:solidFill>
              <a:effectLst/>
              <a:latin typeface="+mn-lt"/>
              <a:ea typeface="+mn-ea"/>
              <a:cs typeface="+mn-cs"/>
            </a:rPr>
            <a:t>これは、</a:t>
          </a:r>
          <a:r>
            <a:rPr lang="ja-JP" altLang="en-US" sz="1100" baseline="0">
              <a:solidFill>
                <a:schemeClr val="dk1"/>
              </a:solidFill>
              <a:effectLst/>
              <a:latin typeface="+mn-lt"/>
              <a:ea typeface="+mn-ea"/>
              <a:cs typeface="+mn-cs"/>
            </a:rPr>
            <a:t>消防組の統合による負担金の</a:t>
          </a:r>
          <a:r>
            <a:rPr lang="ja-JP" altLang="ja-JP" sz="1100" baseline="0">
              <a:solidFill>
                <a:schemeClr val="dk1"/>
              </a:solidFill>
              <a:effectLst/>
              <a:latin typeface="+mn-lt"/>
              <a:ea typeface="+mn-ea"/>
              <a:cs typeface="+mn-cs"/>
            </a:rPr>
            <a:t>増加が挙げられる。</a:t>
          </a:r>
          <a:endParaRPr lang="ja-JP" altLang="ja-JP" sz="1400">
            <a:effectLst/>
          </a:endParaRPr>
        </a:p>
        <a:p>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a:t>
          </a:r>
          <a:r>
            <a:rPr lang="ja-JP" altLang="en-US" sz="1100" baseline="0">
              <a:solidFill>
                <a:schemeClr val="dk1"/>
              </a:solidFill>
              <a:effectLst/>
              <a:latin typeface="+mn-lt"/>
              <a:ea typeface="+mn-ea"/>
              <a:cs typeface="+mn-cs"/>
            </a:rPr>
            <a:t>は、</a:t>
          </a:r>
          <a:r>
            <a:rPr lang="ja-JP" altLang="ja-JP" sz="1100" baseline="0">
              <a:solidFill>
                <a:schemeClr val="dk1"/>
              </a:solidFill>
              <a:effectLst/>
              <a:latin typeface="+mn-lt"/>
              <a:ea typeface="+mn-ea"/>
              <a:cs typeface="+mn-cs"/>
            </a:rPr>
            <a:t>事務事業の点検、見直しによる経常経費の削減に努める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136144</xdr:rowOff>
    </xdr:to>
    <xdr:cxnSp macro="">
      <xdr:nvCxnSpPr>
        <xdr:cNvPr id="303" name="直線コネクタ 302"/>
        <xdr:cNvCxnSpPr/>
      </xdr:nvCxnSpPr>
      <xdr:spPr>
        <a:xfrm>
          <a:off x="15671800" y="62397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67564</xdr:rowOff>
    </xdr:to>
    <xdr:cxnSp macro="">
      <xdr:nvCxnSpPr>
        <xdr:cNvPr id="306" name="直線コネクタ 305"/>
        <xdr:cNvCxnSpPr/>
      </xdr:nvCxnSpPr>
      <xdr:spPr>
        <a:xfrm>
          <a:off x="14782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67564</xdr:rowOff>
    </xdr:to>
    <xdr:cxnSp macro="">
      <xdr:nvCxnSpPr>
        <xdr:cNvPr id="309" name="直線コネクタ 308"/>
        <xdr:cNvCxnSpPr/>
      </xdr:nvCxnSpPr>
      <xdr:spPr>
        <a:xfrm flipV="1">
          <a:off x="13893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67564</xdr:rowOff>
    </xdr:to>
    <xdr:cxnSp macro="">
      <xdr:nvCxnSpPr>
        <xdr:cNvPr id="312" name="直線コネクタ 311"/>
        <xdr:cNvCxnSpPr/>
      </xdr:nvCxnSpPr>
      <xdr:spPr>
        <a:xfrm>
          <a:off x="13004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2" name="円/楕円 321"/>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57421</xdr:rowOff>
    </xdr:from>
    <xdr:ext cx="762000" cy="259045"/>
    <xdr:sp macro="" textlink="">
      <xdr:nvSpPr>
        <xdr:cNvPr id="323"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4" name="円/楕円 323"/>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25" name="テキスト ボックス 324"/>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26" name="円/楕円 325"/>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27" name="テキスト ボックス 326"/>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8" name="円/楕円 327"/>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9" name="テキスト ボックス 328"/>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0" name="円/楕円 329"/>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31" name="テキスト ボックス 330"/>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・公債費に係る経常収支比率は１</a:t>
          </a:r>
          <a:r>
            <a:rPr lang="ja-JP" altLang="en-US" sz="1100" baseline="0">
              <a:solidFill>
                <a:schemeClr val="dk1"/>
              </a:solidFill>
              <a:effectLst/>
              <a:latin typeface="+mn-lt"/>
              <a:ea typeface="+mn-ea"/>
              <a:cs typeface="+mn-cs"/>
            </a:rPr>
            <a:t>１．６</a:t>
          </a:r>
          <a:r>
            <a:rPr lang="ja-JP" altLang="ja-JP" sz="1100" baseline="0">
              <a:solidFill>
                <a:schemeClr val="dk1"/>
              </a:solidFill>
              <a:effectLst/>
              <a:latin typeface="+mn-lt"/>
              <a:ea typeface="+mn-ea"/>
              <a:cs typeface="+mn-cs"/>
            </a:rPr>
            <a:t>％と</a:t>
          </a:r>
          <a:r>
            <a:rPr lang="ja-JP" altLang="en-US" sz="1100" baseline="0">
              <a:solidFill>
                <a:schemeClr val="dk1"/>
              </a:solidFill>
              <a:effectLst/>
              <a:latin typeface="+mn-lt"/>
              <a:ea typeface="+mn-ea"/>
              <a:cs typeface="+mn-cs"/>
            </a:rPr>
            <a:t>大幅に減少している</a:t>
          </a:r>
          <a:r>
            <a:rPr lang="ja-JP" altLang="ja-JP" sz="1100" baseline="0">
              <a:solidFill>
                <a:schemeClr val="dk1"/>
              </a:solidFill>
              <a:effectLst/>
              <a:latin typeface="+mn-lt"/>
              <a:ea typeface="+mn-ea"/>
              <a:cs typeface="+mn-cs"/>
            </a:rPr>
            <a:t>。これは、平成５年度から平成１０年度にかけ実施した「山添ふるさとセンター建設事業」の償還ピークが過ぎたことが主な要因である。しかし、今後公共施設の老朽化に伴う更新や撤去が予想されるため、公共施設総合管理計画等を基に、地方債の新規発行を伴う普通建設事業を計画的に実施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76</xdr:row>
      <xdr:rowOff>119380</xdr:rowOff>
    </xdr:to>
    <xdr:cxnSp macro="">
      <xdr:nvCxnSpPr>
        <xdr:cNvPr id="363" name="直線コネクタ 362"/>
        <xdr:cNvCxnSpPr/>
      </xdr:nvCxnSpPr>
      <xdr:spPr>
        <a:xfrm flipV="1">
          <a:off x="3987800" y="129514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119380</xdr:rowOff>
    </xdr:from>
    <xdr:to>
      <xdr:col>5</xdr:col>
      <xdr:colOff>549275</xdr:colOff>
      <xdr:row>77</xdr:row>
      <xdr:rowOff>146050</xdr:rowOff>
    </xdr:to>
    <xdr:cxnSp macro="">
      <xdr:nvCxnSpPr>
        <xdr:cNvPr id="366" name="直線コネクタ 365"/>
        <xdr:cNvCxnSpPr/>
      </xdr:nvCxnSpPr>
      <xdr:spPr>
        <a:xfrm flipV="1">
          <a:off x="3098800" y="13149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78</xdr:row>
      <xdr:rowOff>5080</xdr:rowOff>
    </xdr:to>
    <xdr:cxnSp macro="">
      <xdr:nvCxnSpPr>
        <xdr:cNvPr id="369" name="直線コネクタ 368"/>
        <xdr:cNvCxnSpPr/>
      </xdr:nvCxnSpPr>
      <xdr:spPr>
        <a:xfrm flipV="1">
          <a:off x="2209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xdr:rowOff>
    </xdr:from>
    <xdr:to>
      <xdr:col>3</xdr:col>
      <xdr:colOff>142875</xdr:colOff>
      <xdr:row>78</xdr:row>
      <xdr:rowOff>43180</xdr:rowOff>
    </xdr:to>
    <xdr:cxnSp macro="">
      <xdr:nvCxnSpPr>
        <xdr:cNvPr id="372" name="直線コネクタ 371"/>
        <xdr:cNvCxnSpPr/>
      </xdr:nvCxnSpPr>
      <xdr:spPr>
        <a:xfrm flipV="1">
          <a:off x="1320800" y="1337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82" name="円/楕円 381"/>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58437</xdr:rowOff>
    </xdr:from>
    <xdr:ext cx="762000" cy="259045"/>
    <xdr:sp macro="" textlink="">
      <xdr:nvSpPr>
        <xdr:cNvPr id="383"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68580</xdr:rowOff>
    </xdr:from>
    <xdr:to>
      <xdr:col>5</xdr:col>
      <xdr:colOff>600075</xdr:colOff>
      <xdr:row>76</xdr:row>
      <xdr:rowOff>170180</xdr:rowOff>
    </xdr:to>
    <xdr:sp macro="" textlink="">
      <xdr:nvSpPr>
        <xdr:cNvPr id="384" name="円/楕円 383"/>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85" name="テキスト ボックス 384"/>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86" name="円/楕円 385"/>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10177</xdr:rowOff>
    </xdr:from>
    <xdr:ext cx="762000" cy="259045"/>
    <xdr:sp macro="" textlink="">
      <xdr:nvSpPr>
        <xdr:cNvPr id="387" name="テキスト ボックス 386"/>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125730</xdr:rowOff>
    </xdr:from>
    <xdr:to>
      <xdr:col>3</xdr:col>
      <xdr:colOff>193675</xdr:colOff>
      <xdr:row>78</xdr:row>
      <xdr:rowOff>55880</xdr:rowOff>
    </xdr:to>
    <xdr:sp macro="" textlink="">
      <xdr:nvSpPr>
        <xdr:cNvPr id="388" name="円/楕円 387"/>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40657</xdr:rowOff>
    </xdr:from>
    <xdr:ext cx="762000" cy="259045"/>
    <xdr:sp macro="" textlink="">
      <xdr:nvSpPr>
        <xdr:cNvPr id="389" name="テキスト ボックス 388"/>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90" name="円/楕円 389"/>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91" name="テキスト ボックス 390"/>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・類似団体平均に比べると、人件費、その他等で１２．</a:t>
          </a:r>
          <a:r>
            <a:rPr lang="ja-JP" altLang="en-US" sz="1100" baseline="0">
              <a:solidFill>
                <a:schemeClr val="dk1"/>
              </a:solidFill>
              <a:effectLst/>
              <a:latin typeface="+mn-lt"/>
              <a:ea typeface="+mn-ea"/>
              <a:cs typeface="+mn-cs"/>
            </a:rPr>
            <a:t>９</a:t>
          </a:r>
          <a:r>
            <a:rPr lang="ja-JP" altLang="ja-JP" sz="1100" baseline="0">
              <a:solidFill>
                <a:schemeClr val="dk1"/>
              </a:solidFill>
              <a:effectLst/>
              <a:latin typeface="+mn-lt"/>
              <a:ea typeface="+mn-ea"/>
              <a:cs typeface="+mn-cs"/>
            </a:rPr>
            <a:t>％上回っている。新規採用職員の抑制を行うとともに、公営企業会計への公債費繰出金の減額に向け更なる繰上償還を実施する。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133531</xdr:rowOff>
    </xdr:from>
    <xdr:to>
      <xdr:col>24</xdr:col>
      <xdr:colOff>31750</xdr:colOff>
      <xdr:row>79</xdr:row>
      <xdr:rowOff>86179</xdr:rowOff>
    </xdr:to>
    <xdr:cxnSp macro="">
      <xdr:nvCxnSpPr>
        <xdr:cNvPr id="426" name="直線コネクタ 425"/>
        <xdr:cNvCxnSpPr/>
      </xdr:nvCxnSpPr>
      <xdr:spPr>
        <a:xfrm>
          <a:off x="15671800" y="13506631"/>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133531</xdr:rowOff>
    </xdr:from>
    <xdr:to>
      <xdr:col>22</xdr:col>
      <xdr:colOff>565150</xdr:colOff>
      <xdr:row>79</xdr:row>
      <xdr:rowOff>27395</xdr:rowOff>
    </xdr:to>
    <xdr:cxnSp macro="">
      <xdr:nvCxnSpPr>
        <xdr:cNvPr id="429" name="直線コネクタ 428"/>
        <xdr:cNvCxnSpPr/>
      </xdr:nvCxnSpPr>
      <xdr:spPr>
        <a:xfrm flipV="1">
          <a:off x="14782800" y="1350663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51888</xdr:rowOff>
    </xdr:from>
    <xdr:to>
      <xdr:col>21</xdr:col>
      <xdr:colOff>361950</xdr:colOff>
      <xdr:row>79</xdr:row>
      <xdr:rowOff>27395</xdr:rowOff>
    </xdr:to>
    <xdr:cxnSp macro="">
      <xdr:nvCxnSpPr>
        <xdr:cNvPr id="432" name="直線コネクタ 431"/>
        <xdr:cNvCxnSpPr/>
      </xdr:nvCxnSpPr>
      <xdr:spPr>
        <a:xfrm>
          <a:off x="13893800" y="1342498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105773</xdr:rowOff>
    </xdr:from>
    <xdr:to>
      <xdr:col>20</xdr:col>
      <xdr:colOff>158750</xdr:colOff>
      <xdr:row>78</xdr:row>
      <xdr:rowOff>51888</xdr:rowOff>
    </xdr:to>
    <xdr:cxnSp macro="">
      <xdr:nvCxnSpPr>
        <xdr:cNvPr id="435" name="直線コネクタ 434"/>
        <xdr:cNvCxnSpPr/>
      </xdr:nvCxnSpPr>
      <xdr:spPr>
        <a:xfrm>
          <a:off x="13004800" y="13307423"/>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35379</xdr:rowOff>
    </xdr:from>
    <xdr:to>
      <xdr:col>24</xdr:col>
      <xdr:colOff>82550</xdr:colOff>
      <xdr:row>79</xdr:row>
      <xdr:rowOff>136979</xdr:rowOff>
    </xdr:to>
    <xdr:sp macro="" textlink="">
      <xdr:nvSpPr>
        <xdr:cNvPr id="445" name="円/楕円 444"/>
        <xdr:cNvSpPr/>
      </xdr:nvSpPr>
      <xdr:spPr>
        <a:xfrm>
          <a:off x="16459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7456</xdr:rowOff>
    </xdr:from>
    <xdr:ext cx="762000" cy="259045"/>
    <xdr:sp macro="" textlink="">
      <xdr:nvSpPr>
        <xdr:cNvPr id="446" name="公債費以外該当値テキスト"/>
        <xdr:cNvSpPr txBox="1"/>
      </xdr:nvSpPr>
      <xdr:spPr>
        <a:xfrm>
          <a:off x="16598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82731</xdr:rowOff>
    </xdr:from>
    <xdr:to>
      <xdr:col>22</xdr:col>
      <xdr:colOff>615950</xdr:colOff>
      <xdr:row>79</xdr:row>
      <xdr:rowOff>12881</xdr:rowOff>
    </xdr:to>
    <xdr:sp macro="" textlink="">
      <xdr:nvSpPr>
        <xdr:cNvPr id="447" name="円/楕円 446"/>
        <xdr:cNvSpPr/>
      </xdr:nvSpPr>
      <xdr:spPr>
        <a:xfrm>
          <a:off x="15621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169108</xdr:rowOff>
    </xdr:from>
    <xdr:ext cx="736600" cy="259045"/>
    <xdr:sp macro="" textlink="">
      <xdr:nvSpPr>
        <xdr:cNvPr id="448" name="テキスト ボックス 447"/>
        <xdr:cNvSpPr txBox="1"/>
      </xdr:nvSpPr>
      <xdr:spPr>
        <a:xfrm>
          <a:off x="15290800" y="1354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148045</xdr:rowOff>
    </xdr:from>
    <xdr:to>
      <xdr:col>21</xdr:col>
      <xdr:colOff>412750</xdr:colOff>
      <xdr:row>79</xdr:row>
      <xdr:rowOff>78195</xdr:rowOff>
    </xdr:to>
    <xdr:sp macro="" textlink="">
      <xdr:nvSpPr>
        <xdr:cNvPr id="449" name="円/楕円 448"/>
        <xdr:cNvSpPr/>
      </xdr:nvSpPr>
      <xdr:spPr>
        <a:xfrm>
          <a:off x="14732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62972</xdr:rowOff>
    </xdr:from>
    <xdr:ext cx="762000" cy="259045"/>
    <xdr:sp macro="" textlink="">
      <xdr:nvSpPr>
        <xdr:cNvPr id="450" name="テキスト ボックス 449"/>
        <xdr:cNvSpPr txBox="1"/>
      </xdr:nvSpPr>
      <xdr:spPr>
        <a:xfrm>
          <a:off x="14401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1088</xdr:rowOff>
    </xdr:from>
    <xdr:to>
      <xdr:col>20</xdr:col>
      <xdr:colOff>209550</xdr:colOff>
      <xdr:row>78</xdr:row>
      <xdr:rowOff>102688</xdr:rowOff>
    </xdr:to>
    <xdr:sp macro="" textlink="">
      <xdr:nvSpPr>
        <xdr:cNvPr id="451" name="円/楕円 450"/>
        <xdr:cNvSpPr/>
      </xdr:nvSpPr>
      <xdr:spPr>
        <a:xfrm>
          <a:off x="13843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87465</xdr:rowOff>
    </xdr:from>
    <xdr:ext cx="762000" cy="259045"/>
    <xdr:sp macro="" textlink="">
      <xdr:nvSpPr>
        <xdr:cNvPr id="452" name="テキスト ボックス 451"/>
        <xdr:cNvSpPr txBox="1"/>
      </xdr:nvSpPr>
      <xdr:spPr>
        <a:xfrm>
          <a:off x="135128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54973</xdr:rowOff>
    </xdr:from>
    <xdr:to>
      <xdr:col>19</xdr:col>
      <xdr:colOff>6350</xdr:colOff>
      <xdr:row>77</xdr:row>
      <xdr:rowOff>156573</xdr:rowOff>
    </xdr:to>
    <xdr:sp macro="" textlink="">
      <xdr:nvSpPr>
        <xdr:cNvPr id="453" name="円/楕円 452"/>
        <xdr:cNvSpPr/>
      </xdr:nvSpPr>
      <xdr:spPr>
        <a:xfrm>
          <a:off x="12954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141350</xdr:rowOff>
    </xdr:from>
    <xdr:ext cx="762000" cy="259045"/>
    <xdr:sp macro="" textlink="">
      <xdr:nvSpPr>
        <xdr:cNvPr id="454" name="テキスト ボックス 453"/>
        <xdr:cNvSpPr txBox="1"/>
      </xdr:nvSpPr>
      <xdr:spPr>
        <a:xfrm>
          <a:off x="126238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奈良県山添村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69211</xdr:rowOff>
    </xdr:from>
    <xdr:to>
      <xdr:col>4</xdr:col>
      <xdr:colOff>1117600</xdr:colOff>
      <xdr:row>17</xdr:row>
      <xdr:rowOff>107965</xdr:rowOff>
    </xdr:to>
    <xdr:cxnSp macro="">
      <xdr:nvCxnSpPr>
        <xdr:cNvPr id="47" name="直線コネクタ 46"/>
        <xdr:cNvCxnSpPr/>
      </xdr:nvCxnSpPr>
      <xdr:spPr bwMode="auto">
        <a:xfrm flipV="1">
          <a:off x="5003800" y="3031486"/>
          <a:ext cx="647700" cy="38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84959</xdr:rowOff>
    </xdr:from>
    <xdr:to>
      <xdr:col>4</xdr:col>
      <xdr:colOff>469900</xdr:colOff>
      <xdr:row>17</xdr:row>
      <xdr:rowOff>107965</xdr:rowOff>
    </xdr:to>
    <xdr:cxnSp macro="">
      <xdr:nvCxnSpPr>
        <xdr:cNvPr id="50" name="直線コネクタ 49"/>
        <xdr:cNvCxnSpPr/>
      </xdr:nvCxnSpPr>
      <xdr:spPr bwMode="auto">
        <a:xfrm>
          <a:off x="4305300" y="3047234"/>
          <a:ext cx="698500" cy="23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79649</xdr:rowOff>
    </xdr:from>
    <xdr:to>
      <xdr:col>3</xdr:col>
      <xdr:colOff>904875</xdr:colOff>
      <xdr:row>17</xdr:row>
      <xdr:rowOff>84959</xdr:rowOff>
    </xdr:to>
    <xdr:cxnSp macro="">
      <xdr:nvCxnSpPr>
        <xdr:cNvPr id="53" name="直線コネクタ 52"/>
        <xdr:cNvCxnSpPr/>
      </xdr:nvCxnSpPr>
      <xdr:spPr bwMode="auto">
        <a:xfrm>
          <a:off x="3606800" y="3041924"/>
          <a:ext cx="698500" cy="5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79649</xdr:rowOff>
    </xdr:from>
    <xdr:to>
      <xdr:col>3</xdr:col>
      <xdr:colOff>206375</xdr:colOff>
      <xdr:row>17</xdr:row>
      <xdr:rowOff>110857</xdr:rowOff>
    </xdr:to>
    <xdr:cxnSp macro="">
      <xdr:nvCxnSpPr>
        <xdr:cNvPr id="56" name="直線コネクタ 55"/>
        <xdr:cNvCxnSpPr/>
      </xdr:nvCxnSpPr>
      <xdr:spPr bwMode="auto">
        <a:xfrm flipV="1">
          <a:off x="2908300" y="3041924"/>
          <a:ext cx="698500" cy="3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18411</xdr:rowOff>
    </xdr:from>
    <xdr:to>
      <xdr:col>5</xdr:col>
      <xdr:colOff>34925</xdr:colOff>
      <xdr:row>17</xdr:row>
      <xdr:rowOff>120011</xdr:rowOff>
    </xdr:to>
    <xdr:sp macro="" textlink="">
      <xdr:nvSpPr>
        <xdr:cNvPr id="66" name="円/楕円 65"/>
        <xdr:cNvSpPr/>
      </xdr:nvSpPr>
      <xdr:spPr bwMode="auto">
        <a:xfrm>
          <a:off x="5600700" y="2980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161938</xdr:rowOff>
    </xdr:from>
    <xdr:ext cx="762000" cy="259045"/>
    <xdr:sp macro="" textlink="">
      <xdr:nvSpPr>
        <xdr:cNvPr id="67" name="人口1人当たり決算額の推移該当値テキスト130"/>
        <xdr:cNvSpPr txBox="1"/>
      </xdr:nvSpPr>
      <xdr:spPr>
        <a:xfrm>
          <a:off x="5740400" y="295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196,113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57165</xdr:rowOff>
    </xdr:from>
    <xdr:to>
      <xdr:col>4</xdr:col>
      <xdr:colOff>520700</xdr:colOff>
      <xdr:row>17</xdr:row>
      <xdr:rowOff>158765</xdr:rowOff>
    </xdr:to>
    <xdr:sp macro="" textlink="">
      <xdr:nvSpPr>
        <xdr:cNvPr id="68" name="円/楕円 67"/>
        <xdr:cNvSpPr/>
      </xdr:nvSpPr>
      <xdr:spPr bwMode="auto">
        <a:xfrm>
          <a:off x="4953000" y="301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143542</xdr:rowOff>
    </xdr:from>
    <xdr:ext cx="736600" cy="259045"/>
    <xdr:sp macro="" textlink="">
      <xdr:nvSpPr>
        <xdr:cNvPr id="69" name="テキスト ボックス 68"/>
        <xdr:cNvSpPr txBox="1"/>
      </xdr:nvSpPr>
      <xdr:spPr>
        <a:xfrm>
          <a:off x="4622800" y="310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179,160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34159</xdr:rowOff>
    </xdr:from>
    <xdr:to>
      <xdr:col>3</xdr:col>
      <xdr:colOff>955675</xdr:colOff>
      <xdr:row>17</xdr:row>
      <xdr:rowOff>135759</xdr:rowOff>
    </xdr:to>
    <xdr:sp macro="" textlink="">
      <xdr:nvSpPr>
        <xdr:cNvPr id="70" name="円/楕円 69"/>
        <xdr:cNvSpPr/>
      </xdr:nvSpPr>
      <xdr:spPr bwMode="auto">
        <a:xfrm>
          <a:off x="4254500" y="2996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120536</xdr:rowOff>
    </xdr:from>
    <xdr:ext cx="762000" cy="259045"/>
    <xdr:sp macro="" textlink="">
      <xdr:nvSpPr>
        <xdr:cNvPr id="71" name="テキスト ボックス 70"/>
        <xdr:cNvSpPr txBox="1"/>
      </xdr:nvSpPr>
      <xdr:spPr>
        <a:xfrm>
          <a:off x="3924300" y="308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189,224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28849</xdr:rowOff>
    </xdr:from>
    <xdr:to>
      <xdr:col>3</xdr:col>
      <xdr:colOff>257175</xdr:colOff>
      <xdr:row>17</xdr:row>
      <xdr:rowOff>130449</xdr:rowOff>
    </xdr:to>
    <xdr:sp macro="" textlink="">
      <xdr:nvSpPr>
        <xdr:cNvPr id="72" name="円/楕円 71"/>
        <xdr:cNvSpPr/>
      </xdr:nvSpPr>
      <xdr:spPr bwMode="auto">
        <a:xfrm>
          <a:off x="3556000" y="2991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115226</xdr:rowOff>
    </xdr:from>
    <xdr:ext cx="762000" cy="259045"/>
    <xdr:sp macro="" textlink="">
      <xdr:nvSpPr>
        <xdr:cNvPr id="73" name="テキスト ボックス 72"/>
        <xdr:cNvSpPr txBox="1"/>
      </xdr:nvSpPr>
      <xdr:spPr>
        <a:xfrm>
          <a:off x="3225800" y="30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191,547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60057</xdr:rowOff>
    </xdr:from>
    <xdr:to>
      <xdr:col>2</xdr:col>
      <xdr:colOff>692150</xdr:colOff>
      <xdr:row>17</xdr:row>
      <xdr:rowOff>161657</xdr:rowOff>
    </xdr:to>
    <xdr:sp macro="" textlink="">
      <xdr:nvSpPr>
        <xdr:cNvPr id="74" name="円/楕円 73"/>
        <xdr:cNvSpPr/>
      </xdr:nvSpPr>
      <xdr:spPr bwMode="auto">
        <a:xfrm>
          <a:off x="2857500" y="302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146434</xdr:rowOff>
    </xdr:from>
    <xdr:ext cx="762000" cy="259045"/>
    <xdr:sp macro="" textlink="">
      <xdr:nvSpPr>
        <xdr:cNvPr id="75" name="テキスト ボックス 74"/>
        <xdr:cNvSpPr txBox="1"/>
      </xdr:nvSpPr>
      <xdr:spPr>
        <a:xfrm>
          <a:off x="2527300" y="310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241300</xdr:rowOff>
    </xdr:from>
    <xdr:to>
      <xdr:col>4</xdr:col>
      <xdr:colOff>1117600</xdr:colOff>
      <xdr:row>36</xdr:row>
      <xdr:rowOff>68479</xdr:rowOff>
    </xdr:to>
    <xdr:cxnSp macro="">
      <xdr:nvCxnSpPr>
        <xdr:cNvPr id="108" name="直線コネクタ 107"/>
        <xdr:cNvCxnSpPr/>
      </xdr:nvCxnSpPr>
      <xdr:spPr bwMode="auto">
        <a:xfrm>
          <a:off x="5003800" y="6851650"/>
          <a:ext cx="647700" cy="170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42959</xdr:rowOff>
    </xdr:from>
    <xdr:to>
      <xdr:col>4</xdr:col>
      <xdr:colOff>469900</xdr:colOff>
      <xdr:row>35</xdr:row>
      <xdr:rowOff>241300</xdr:rowOff>
    </xdr:to>
    <xdr:cxnSp macro="">
      <xdr:nvCxnSpPr>
        <xdr:cNvPr id="111" name="直線コネクタ 110"/>
        <xdr:cNvCxnSpPr/>
      </xdr:nvCxnSpPr>
      <xdr:spPr bwMode="auto">
        <a:xfrm>
          <a:off x="4305300" y="6653309"/>
          <a:ext cx="698500" cy="198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14811</xdr:rowOff>
    </xdr:from>
    <xdr:to>
      <xdr:col>3</xdr:col>
      <xdr:colOff>904875</xdr:colOff>
      <xdr:row>35</xdr:row>
      <xdr:rowOff>42959</xdr:rowOff>
    </xdr:to>
    <xdr:cxnSp macro="">
      <xdr:nvCxnSpPr>
        <xdr:cNvPr id="114" name="直線コネクタ 113"/>
        <xdr:cNvCxnSpPr/>
      </xdr:nvCxnSpPr>
      <xdr:spPr bwMode="auto">
        <a:xfrm>
          <a:off x="3606800" y="6625161"/>
          <a:ext cx="698500" cy="28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340284</xdr:rowOff>
    </xdr:from>
    <xdr:to>
      <xdr:col>3</xdr:col>
      <xdr:colOff>206375</xdr:colOff>
      <xdr:row>35</xdr:row>
      <xdr:rowOff>14811</xdr:rowOff>
    </xdr:to>
    <xdr:cxnSp macro="">
      <xdr:nvCxnSpPr>
        <xdr:cNvPr id="117" name="直線コネクタ 116"/>
        <xdr:cNvCxnSpPr/>
      </xdr:nvCxnSpPr>
      <xdr:spPr bwMode="auto">
        <a:xfrm>
          <a:off x="2908300" y="6607734"/>
          <a:ext cx="698500" cy="17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17679</xdr:rowOff>
    </xdr:from>
    <xdr:to>
      <xdr:col>5</xdr:col>
      <xdr:colOff>34925</xdr:colOff>
      <xdr:row>36</xdr:row>
      <xdr:rowOff>119279</xdr:rowOff>
    </xdr:to>
    <xdr:sp macro="" textlink="">
      <xdr:nvSpPr>
        <xdr:cNvPr id="127" name="円/楕円 126"/>
        <xdr:cNvSpPr/>
      </xdr:nvSpPr>
      <xdr:spPr bwMode="auto">
        <a:xfrm>
          <a:off x="5600700" y="6970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332656</xdr:rowOff>
    </xdr:from>
    <xdr:ext cx="762000" cy="259045"/>
    <xdr:sp macro="" textlink="">
      <xdr:nvSpPr>
        <xdr:cNvPr id="128" name="人口1人当たり決算額の推移該当値テキスト445"/>
        <xdr:cNvSpPr txBox="1"/>
      </xdr:nvSpPr>
      <xdr:spPr>
        <a:xfrm>
          <a:off x="5740400" y="694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190500</xdr:rowOff>
    </xdr:from>
    <xdr:to>
      <xdr:col>4</xdr:col>
      <xdr:colOff>520700</xdr:colOff>
      <xdr:row>35</xdr:row>
      <xdr:rowOff>292100</xdr:rowOff>
    </xdr:to>
    <xdr:sp macro="" textlink="">
      <xdr:nvSpPr>
        <xdr:cNvPr id="129" name="円/楕円 128"/>
        <xdr:cNvSpPr/>
      </xdr:nvSpPr>
      <xdr:spPr bwMode="auto">
        <a:xfrm>
          <a:off x="4953000" y="680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276877</xdr:rowOff>
    </xdr:from>
    <xdr:ext cx="736600" cy="259045"/>
    <xdr:sp macro="" textlink="">
      <xdr:nvSpPr>
        <xdr:cNvPr id="130" name="テキスト ボックス 129"/>
        <xdr:cNvSpPr txBox="1"/>
      </xdr:nvSpPr>
      <xdr:spPr>
        <a:xfrm>
          <a:off x="4622800" y="688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42,500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335059</xdr:rowOff>
    </xdr:from>
    <xdr:to>
      <xdr:col>3</xdr:col>
      <xdr:colOff>955675</xdr:colOff>
      <xdr:row>35</xdr:row>
      <xdr:rowOff>93759</xdr:rowOff>
    </xdr:to>
    <xdr:sp macro="" textlink="">
      <xdr:nvSpPr>
        <xdr:cNvPr id="131" name="円/楕円 130"/>
        <xdr:cNvSpPr/>
      </xdr:nvSpPr>
      <xdr:spPr bwMode="auto">
        <a:xfrm>
          <a:off x="4254500" y="6602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103936</xdr:rowOff>
    </xdr:from>
    <xdr:ext cx="762000" cy="259045"/>
    <xdr:sp macro="" textlink="">
      <xdr:nvSpPr>
        <xdr:cNvPr id="132" name="テキスト ボックス 131"/>
        <xdr:cNvSpPr txBox="1"/>
      </xdr:nvSpPr>
      <xdr:spPr>
        <a:xfrm>
          <a:off x="3924300" y="637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68,529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306911</xdr:rowOff>
    </xdr:from>
    <xdr:to>
      <xdr:col>3</xdr:col>
      <xdr:colOff>257175</xdr:colOff>
      <xdr:row>35</xdr:row>
      <xdr:rowOff>65611</xdr:rowOff>
    </xdr:to>
    <xdr:sp macro="" textlink="">
      <xdr:nvSpPr>
        <xdr:cNvPr id="133" name="円/楕円 132"/>
        <xdr:cNvSpPr/>
      </xdr:nvSpPr>
      <xdr:spPr bwMode="auto">
        <a:xfrm>
          <a:off x="3556000" y="6574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75788</xdr:rowOff>
    </xdr:from>
    <xdr:ext cx="762000" cy="259045"/>
    <xdr:sp macro="" textlink="">
      <xdr:nvSpPr>
        <xdr:cNvPr id="134" name="テキスト ボックス 133"/>
        <xdr:cNvSpPr txBox="1"/>
      </xdr:nvSpPr>
      <xdr:spPr>
        <a:xfrm>
          <a:off x="3225800" y="634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72,223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289484</xdr:rowOff>
    </xdr:from>
    <xdr:to>
      <xdr:col>2</xdr:col>
      <xdr:colOff>692150</xdr:colOff>
      <xdr:row>35</xdr:row>
      <xdr:rowOff>48184</xdr:rowOff>
    </xdr:to>
    <xdr:sp macro="" textlink="">
      <xdr:nvSpPr>
        <xdr:cNvPr id="135" name="円/楕円 134"/>
        <xdr:cNvSpPr/>
      </xdr:nvSpPr>
      <xdr:spPr bwMode="auto">
        <a:xfrm>
          <a:off x="2857500" y="655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58361</xdr:rowOff>
    </xdr:from>
    <xdr:ext cx="762000" cy="259045"/>
    <xdr:sp macro="" textlink="">
      <xdr:nvSpPr>
        <xdr:cNvPr id="136" name="テキスト ボックス 135"/>
        <xdr:cNvSpPr txBox="1"/>
      </xdr:nvSpPr>
      <xdr:spPr>
        <a:xfrm>
          <a:off x="2527300" y="632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事務事業の効率化などの行財政改革の推進と、公債費が</a:t>
          </a:r>
          <a:r>
            <a:rPr lang="ja-JP" altLang="ja-JP" sz="1100" b="0" i="0" baseline="0">
              <a:solidFill>
                <a:schemeClr val="dk1"/>
              </a:solidFill>
              <a:effectLst/>
              <a:latin typeface="+mn-lt"/>
              <a:ea typeface="+mn-ea"/>
              <a:cs typeface="+mn-cs"/>
            </a:rPr>
            <a:t>償還ピークを過ぎたことから</a:t>
          </a:r>
          <a:r>
            <a:rPr lang="ja-JP" altLang="en-US" sz="1100" b="0" i="0" u="none" strike="noStrike" baseline="0" smtClean="0">
              <a:solidFill>
                <a:schemeClr val="dk1"/>
              </a:solidFill>
              <a:latin typeface="+mn-lt"/>
              <a:ea typeface="+mn-ea"/>
              <a:cs typeface="+mn-cs"/>
            </a:rPr>
            <a:t>歳出が抑制され、実質収支額は増加してきている。</a:t>
          </a:r>
        </a:p>
        <a:p>
          <a:r>
            <a:rPr lang="ja-JP" altLang="en-US" sz="1100" b="0" i="0" u="none" strike="noStrike" baseline="0" smtClean="0">
              <a:solidFill>
                <a:schemeClr val="dk1"/>
              </a:solidFill>
              <a:latin typeface="+mn-lt"/>
              <a:ea typeface="+mn-ea"/>
              <a:cs typeface="+mn-cs"/>
            </a:rPr>
            <a:t>　今後、新庁舎建設等の大型事業が予定されており、実質単年度収支が大幅な赤字となり、実質収支額が減少することが予想されるため、行財政改革を引き続き推進するとともに、事業の効率化を図り、歳出を抑制する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連結実質赤字比率は、過去から赤字額はなく黒字で推移している。</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一般会計は、投資的経費の抑制や経常経費の削減等による実質収支額の増加により上昇傾向にある。</a:t>
          </a:r>
          <a:endParaRPr lang="ja-JP" altLang="ja-JP" sz="1400">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公営事業会計は、各会計ともに収支均衡した決算状況にある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地方債元利償還金は、償還のピークを過ぎたことから減少してきている。　</a:t>
          </a:r>
        </a:p>
        <a:p>
          <a:r>
            <a:rPr lang="ja-JP" altLang="en-US" sz="1100" b="0" i="0" u="none" strike="noStrike" baseline="0" smtClean="0">
              <a:solidFill>
                <a:schemeClr val="dk1"/>
              </a:solidFill>
              <a:latin typeface="+mn-lt"/>
              <a:ea typeface="+mn-ea"/>
              <a:cs typeface="+mn-cs"/>
            </a:rPr>
            <a:t>　その結果、実質公債費比率の分子は、年々減少してきているが、今後計画されている大型事業等により、増加に転じることが予想される。適切な地方債の発行、財政運営に努め、現在の水準を維持できるよう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将来負担比率の分子は、一般会計等に係る地方債の現在高及び公営企業債等繰入見込額において、</a:t>
          </a:r>
          <a:r>
            <a:rPr lang="ja-JP" altLang="ja-JP" sz="1100" baseline="0">
              <a:solidFill>
                <a:schemeClr val="dk1"/>
              </a:solidFill>
              <a:effectLst/>
              <a:latin typeface="+mn-lt"/>
              <a:ea typeface="+mn-ea"/>
              <a:cs typeface="+mn-cs"/>
            </a:rPr>
            <a:t>平成１８年度には、ふるさとセンター建設事業債（２億５０００万円）、平成１９年度には、「公的資金補償金免除繰上償還」制度により義務教育施設整備事業債及び簡易水道事業債（６５９０万円）、平成２０年度には、簡易水道事業債（６３２０万円）、縁故債の繰上償還（２億２４０万円）を実施し、平成２１年度には「公的資金補償金免除繰上償還」（３９３０万円）、平成２２年度に、縁故債の繰上償還（６７８０万円）を実施した。又、地方債の新規発行抑制により年々減少傾向にある。</a:t>
          </a:r>
          <a:endParaRPr lang="ja-JP" altLang="ja-JP" sz="1400">
            <a:effectLst/>
          </a:endParaRPr>
        </a:p>
        <a:p>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今後とも、更なる繰上償還の実施や地方債の発行抑制に努めていく。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4"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74</v>
      </c>
      <c r="AZ4" s="376"/>
      <c r="BA4" s="376"/>
      <c r="BB4" s="376"/>
      <c r="BC4" s="376"/>
      <c r="BD4" s="376"/>
      <c r="BE4" s="376"/>
      <c r="BF4" s="376"/>
      <c r="BG4" s="376"/>
      <c r="BH4" s="376"/>
      <c r="BI4" s="376"/>
      <c r="BJ4" s="376"/>
      <c r="BK4" s="376"/>
      <c r="BL4" s="376"/>
      <c r="BM4" s="377"/>
      <c r="BN4" s="378">
        <v>3148076</v>
      </c>
      <c r="BO4" s="379"/>
      <c r="BP4" s="379"/>
      <c r="BQ4" s="379"/>
      <c r="BR4" s="379"/>
      <c r="BS4" s="379"/>
      <c r="BT4" s="379"/>
      <c r="BU4" s="380"/>
      <c r="BV4" s="378">
        <v>3096775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10.1</v>
      </c>
      <c r="CU4" s="556"/>
      <c r="CV4" s="556"/>
      <c r="CW4" s="556"/>
      <c r="CX4" s="556"/>
      <c r="CY4" s="556"/>
      <c r="CZ4" s="556"/>
      <c r="DA4" s="557"/>
      <c r="DB4" s="555">
        <v>8.6999999999999993</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2905375</v>
      </c>
      <c r="BO5" s="384"/>
      <c r="BP5" s="384"/>
      <c r="BQ5" s="384"/>
      <c r="BR5" s="384"/>
      <c r="BS5" s="384"/>
      <c r="BT5" s="384"/>
      <c r="BU5" s="385"/>
      <c r="BV5" s="383">
        <v>2896119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87.6</v>
      </c>
      <c r="CU5" s="354"/>
      <c r="CV5" s="354"/>
      <c r="CW5" s="354"/>
      <c r="CX5" s="354"/>
      <c r="CY5" s="354"/>
      <c r="CZ5" s="354"/>
      <c r="DA5" s="355"/>
      <c r="DB5" s="353">
        <v>89</v>
      </c>
      <c r="DC5" s="354"/>
      <c r="DD5" s="354"/>
      <c r="DE5" s="354"/>
      <c r="DF5" s="354"/>
      <c r="DG5" s="354"/>
      <c r="DH5" s="354"/>
      <c r="DI5" s="355"/>
      <c r="DJ5" s="137"/>
      <c r="DK5" s="137"/>
      <c r="DL5" s="137"/>
      <c r="DM5" s="137"/>
      <c r="DN5" s="137"/>
      <c r="DO5" s="137"/>
    </row>
    <row r="6" spans="1:119" ht="18.75" customHeight="1">
      <c r="A6" s="138"/>
      <c r="B6" s="532" t="s">
        <v>80</v>
      </c>
      <c r="C6" s="399"/>
      <c r="D6" s="399"/>
      <c r="E6" s="533"/>
      <c r="F6" s="533"/>
      <c r="G6" s="533"/>
      <c r="H6" s="533"/>
      <c r="I6" s="533"/>
      <c r="J6" s="533"/>
      <c r="K6" s="533"/>
      <c r="L6" s="533" t="s">
        <v>81</v>
      </c>
      <c r="M6" s="533"/>
      <c r="N6" s="533"/>
      <c r="O6" s="533"/>
      <c r="P6" s="533"/>
      <c r="Q6" s="533"/>
      <c r="R6" s="423"/>
      <c r="S6" s="423"/>
      <c r="T6" s="423"/>
      <c r="U6" s="423"/>
      <c r="V6" s="539"/>
      <c r="W6" s="472" t="s">
        <v>82</v>
      </c>
      <c r="X6" s="398"/>
      <c r="Y6" s="398"/>
      <c r="Z6" s="398"/>
      <c r="AA6" s="398"/>
      <c r="AB6" s="399"/>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242701</v>
      </c>
      <c r="BO6" s="384"/>
      <c r="BP6" s="384"/>
      <c r="BQ6" s="384"/>
      <c r="BR6" s="384"/>
      <c r="BS6" s="384"/>
      <c r="BT6" s="384"/>
      <c r="BU6" s="385"/>
      <c r="BV6" s="383">
        <v>200656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93</v>
      </c>
      <c r="CU6" s="530"/>
      <c r="CV6" s="530"/>
      <c r="CW6" s="530"/>
      <c r="CX6" s="530"/>
      <c r="CY6" s="530"/>
      <c r="CZ6" s="530"/>
      <c r="DA6" s="531"/>
      <c r="DB6" s="529">
        <v>94.8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45876</v>
      </c>
      <c r="BO7" s="384"/>
      <c r="BP7" s="384"/>
      <c r="BQ7" s="384"/>
      <c r="BR7" s="384"/>
      <c r="BS7" s="384"/>
      <c r="BT7" s="384"/>
      <c r="BU7" s="385"/>
      <c r="BV7" s="383">
        <v>28022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1942026</v>
      </c>
      <c r="CU7" s="384"/>
      <c r="CV7" s="384"/>
      <c r="CW7" s="384"/>
      <c r="CX7" s="384"/>
      <c r="CY7" s="384"/>
      <c r="CZ7" s="384"/>
      <c r="DA7" s="385"/>
      <c r="DB7" s="383">
        <v>1976248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196825</v>
      </c>
      <c r="BO8" s="384"/>
      <c r="BP8" s="384"/>
      <c r="BQ8" s="384"/>
      <c r="BR8" s="384"/>
      <c r="BS8" s="384"/>
      <c r="BT8" s="384"/>
      <c r="BU8" s="385"/>
      <c r="BV8" s="383">
        <v>172634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v>
      </c>
      <c r="CU8" s="493"/>
      <c r="CV8" s="493"/>
      <c r="CW8" s="493"/>
      <c r="CX8" s="493"/>
      <c r="CY8" s="493"/>
      <c r="CZ8" s="493"/>
      <c r="DA8" s="494"/>
      <c r="DB8" s="492">
        <v>0.3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4107</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24191</v>
      </c>
      <c r="BO9" s="384"/>
      <c r="BP9" s="384"/>
      <c r="BQ9" s="384"/>
      <c r="BR9" s="384"/>
      <c r="BS9" s="384"/>
      <c r="BT9" s="384"/>
      <c r="BU9" s="385"/>
      <c r="BV9" s="383">
        <v>75464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9.5</v>
      </c>
      <c r="CU9" s="354"/>
      <c r="CV9" s="354"/>
      <c r="CW9" s="354"/>
      <c r="CX9" s="354"/>
      <c r="CY9" s="354"/>
      <c r="CZ9" s="354"/>
      <c r="DA9" s="355"/>
      <c r="DB9" s="353">
        <v>13.8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4595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100718</v>
      </c>
      <c r="BO10" s="384"/>
      <c r="BP10" s="384"/>
      <c r="BQ10" s="384"/>
      <c r="BR10" s="384"/>
      <c r="BS10" s="384"/>
      <c r="BT10" s="384"/>
      <c r="BU10" s="385"/>
      <c r="BV10" s="383">
        <v>140737</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106</v>
      </c>
      <c r="M11" s="432"/>
      <c r="N11" s="432"/>
      <c r="O11" s="432"/>
      <c r="P11" s="432"/>
      <c r="Q11" s="433"/>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3920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3899</v>
      </c>
      <c r="S13" s="485"/>
      <c r="T13" s="485"/>
      <c r="U13" s="485"/>
      <c r="V13" s="486"/>
      <c r="W13" s="472" t="s">
        <v>123</v>
      </c>
      <c r="X13" s="398"/>
      <c r="Y13" s="398"/>
      <c r="Z13" s="398"/>
      <c r="AA13" s="398"/>
      <c r="AB13" s="399"/>
      <c r="AC13" s="359">
        <v>419</v>
      </c>
      <c r="AD13" s="360"/>
      <c r="AE13" s="360"/>
      <c r="AF13" s="360"/>
      <c r="AG13" s="361"/>
      <c r="AH13" s="359">
        <v>498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124909</v>
      </c>
      <c r="BO13" s="384"/>
      <c r="BP13" s="384"/>
      <c r="BQ13" s="384"/>
      <c r="BR13" s="384"/>
      <c r="BS13" s="384"/>
      <c r="BT13" s="384"/>
      <c r="BU13" s="385"/>
      <c r="BV13" s="383">
        <v>216201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10.3</v>
      </c>
      <c r="CU13" s="354"/>
      <c r="CV13" s="354"/>
      <c r="CW13" s="354"/>
      <c r="CX13" s="354"/>
      <c r="CY13" s="354"/>
      <c r="CZ13" s="354"/>
      <c r="DA13" s="355"/>
      <c r="DB13" s="353">
        <v>14.4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3989</v>
      </c>
      <c r="S14" s="485"/>
      <c r="T14" s="485"/>
      <c r="U14" s="485"/>
      <c r="V14" s="486"/>
      <c r="W14" s="487"/>
      <c r="X14" s="401"/>
      <c r="Y14" s="401"/>
      <c r="Z14" s="401"/>
      <c r="AA14" s="401"/>
      <c r="AB14" s="402"/>
      <c r="AC14" s="477">
        <v>19.899999999999999</v>
      </c>
      <c r="AD14" s="478"/>
      <c r="AE14" s="478"/>
      <c r="AF14" s="478"/>
      <c r="AG14" s="479"/>
      <c r="AH14" s="477">
        <v>20.6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3971</v>
      </c>
      <c r="S15" s="485"/>
      <c r="T15" s="485"/>
      <c r="U15" s="485"/>
      <c r="V15" s="486"/>
      <c r="W15" s="472" t="s">
        <v>130</v>
      </c>
      <c r="X15" s="398"/>
      <c r="Y15" s="398"/>
      <c r="Z15" s="398"/>
      <c r="AA15" s="398"/>
      <c r="AB15" s="399"/>
      <c r="AC15" s="359">
        <v>602</v>
      </c>
      <c r="AD15" s="360"/>
      <c r="AE15" s="360"/>
      <c r="AF15" s="360"/>
      <c r="AG15" s="361"/>
      <c r="AH15" s="359">
        <v>664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499941</v>
      </c>
      <c r="BO15" s="379"/>
      <c r="BP15" s="379"/>
      <c r="BQ15" s="379"/>
      <c r="BR15" s="379"/>
      <c r="BS15" s="379"/>
      <c r="BT15" s="379"/>
      <c r="BU15" s="380"/>
      <c r="BV15" s="378">
        <v>499763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401"/>
      <c r="Y16" s="401"/>
      <c r="Z16" s="401"/>
      <c r="AA16" s="401"/>
      <c r="AB16" s="402"/>
      <c r="AC16" s="477">
        <v>28.7</v>
      </c>
      <c r="AD16" s="478"/>
      <c r="AE16" s="478"/>
      <c r="AF16" s="478"/>
      <c r="AG16" s="479"/>
      <c r="AH16" s="477">
        <v>27.5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1689815</v>
      </c>
      <c r="BO16" s="384"/>
      <c r="BP16" s="384"/>
      <c r="BQ16" s="384"/>
      <c r="BR16" s="384"/>
      <c r="BS16" s="384"/>
      <c r="BT16" s="384"/>
      <c r="BU16" s="385"/>
      <c r="BV16" s="383">
        <v>1715203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8"/>
      <c r="Y17" s="398"/>
      <c r="Z17" s="398"/>
      <c r="AA17" s="398"/>
      <c r="AB17" s="399"/>
      <c r="AC17" s="359">
        <v>1080</v>
      </c>
      <c r="AD17" s="360"/>
      <c r="AE17" s="360"/>
      <c r="AF17" s="360"/>
      <c r="AG17" s="361"/>
      <c r="AH17" s="359">
        <v>1237</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637497</v>
      </c>
      <c r="BO17" s="384"/>
      <c r="BP17" s="384"/>
      <c r="BQ17" s="384"/>
      <c r="BR17" s="384"/>
      <c r="BS17" s="384"/>
      <c r="BT17" s="384"/>
      <c r="BU17" s="385"/>
      <c r="BV17" s="383">
        <v>637829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66.52</v>
      </c>
      <c r="M18" s="448"/>
      <c r="N18" s="448"/>
      <c r="O18" s="448"/>
      <c r="P18" s="448"/>
      <c r="Q18" s="448"/>
      <c r="R18" s="449"/>
      <c r="S18" s="449"/>
      <c r="T18" s="449"/>
      <c r="U18" s="449"/>
      <c r="V18" s="450"/>
      <c r="W18" s="464"/>
      <c r="X18" s="465"/>
      <c r="Y18" s="465"/>
      <c r="Z18" s="465"/>
      <c r="AA18" s="465"/>
      <c r="AB18" s="473"/>
      <c r="AC18" s="347">
        <v>51.4</v>
      </c>
      <c r="AD18" s="348"/>
      <c r="AE18" s="348"/>
      <c r="AF18" s="348"/>
      <c r="AG18" s="451"/>
      <c r="AH18" s="347">
        <v>51.2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1710121</v>
      </c>
      <c r="BO18" s="384"/>
      <c r="BP18" s="384"/>
      <c r="BQ18" s="384"/>
      <c r="BR18" s="384"/>
      <c r="BS18" s="384"/>
      <c r="BT18" s="384"/>
      <c r="BU18" s="385"/>
      <c r="BV18" s="383">
        <v>1761839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62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2373066</v>
      </c>
      <c r="BO19" s="384"/>
      <c r="BP19" s="384"/>
      <c r="BQ19" s="384"/>
      <c r="BR19" s="384"/>
      <c r="BS19" s="384"/>
      <c r="BT19" s="384"/>
      <c r="BU19" s="385"/>
      <c r="BV19" s="383">
        <v>2404114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1196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152</v>
      </c>
      <c r="AZ23" s="376"/>
      <c r="BA23" s="376"/>
      <c r="BB23" s="376"/>
      <c r="BC23" s="376"/>
      <c r="BD23" s="376"/>
      <c r="BE23" s="376"/>
      <c r="BF23" s="376"/>
      <c r="BG23" s="376"/>
      <c r="BH23" s="376"/>
      <c r="BI23" s="376"/>
      <c r="BJ23" s="376"/>
      <c r="BK23" s="376"/>
      <c r="BL23" s="376"/>
      <c r="BM23" s="377"/>
      <c r="BN23" s="383">
        <v>1669066</v>
      </c>
      <c r="BO23" s="384"/>
      <c r="BP23" s="384"/>
      <c r="BQ23" s="384"/>
      <c r="BR23" s="384"/>
      <c r="BS23" s="384"/>
      <c r="BT23" s="384"/>
      <c r="BU23" s="385"/>
      <c r="BV23" s="383">
        <v>1638245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153</v>
      </c>
      <c r="F24" s="357"/>
      <c r="G24" s="357"/>
      <c r="H24" s="357"/>
      <c r="I24" s="357"/>
      <c r="J24" s="357"/>
      <c r="K24" s="358"/>
      <c r="L24" s="359">
        <v>1</v>
      </c>
      <c r="M24" s="360"/>
      <c r="N24" s="360"/>
      <c r="O24" s="360"/>
      <c r="P24" s="361"/>
      <c r="Q24" s="359">
        <v>5060</v>
      </c>
      <c r="R24" s="360"/>
      <c r="S24" s="360"/>
      <c r="T24" s="360"/>
      <c r="U24" s="360"/>
      <c r="V24" s="361"/>
      <c r="W24" s="427"/>
      <c r="X24" s="418"/>
      <c r="Y24" s="419"/>
      <c r="Z24" s="356" t="s">
        <v>154</v>
      </c>
      <c r="AA24" s="357"/>
      <c r="AB24" s="357"/>
      <c r="AC24" s="357"/>
      <c r="AD24" s="357"/>
      <c r="AE24" s="357"/>
      <c r="AF24" s="357"/>
      <c r="AG24" s="358"/>
      <c r="AH24" s="359">
        <v>75</v>
      </c>
      <c r="AI24" s="360"/>
      <c r="AJ24" s="360"/>
      <c r="AK24" s="360"/>
      <c r="AL24" s="361"/>
      <c r="AM24" s="359">
        <v>232425</v>
      </c>
      <c r="AN24" s="360"/>
      <c r="AO24" s="360"/>
      <c r="AP24" s="360"/>
      <c r="AQ24" s="360"/>
      <c r="AR24" s="361"/>
      <c r="AS24" s="359">
        <v>3099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1564474</v>
      </c>
      <c r="BO24" s="384"/>
      <c r="BP24" s="384"/>
      <c r="BQ24" s="384"/>
      <c r="BR24" s="384"/>
      <c r="BS24" s="384"/>
      <c r="BT24" s="384"/>
      <c r="BU24" s="385"/>
      <c r="BV24" s="383">
        <v>1504385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156</v>
      </c>
      <c r="F25" s="357"/>
      <c r="G25" s="357"/>
      <c r="H25" s="357"/>
      <c r="I25" s="357"/>
      <c r="J25" s="357"/>
      <c r="K25" s="358"/>
      <c r="L25" s="359">
        <v>1</v>
      </c>
      <c r="M25" s="360"/>
      <c r="N25" s="360"/>
      <c r="O25" s="360"/>
      <c r="P25" s="361"/>
      <c r="Q25" s="359">
        <v>4430</v>
      </c>
      <c r="R25" s="360"/>
      <c r="S25" s="360"/>
      <c r="T25" s="360"/>
      <c r="U25" s="360"/>
      <c r="V25" s="361"/>
      <c r="W25" s="427"/>
      <c r="X25" s="418"/>
      <c r="Y25" s="419"/>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159</v>
      </c>
      <c r="F26" s="357"/>
      <c r="G26" s="357"/>
      <c r="H26" s="357"/>
      <c r="I26" s="357"/>
      <c r="J26" s="357"/>
      <c r="K26" s="358"/>
      <c r="L26" s="359">
        <v>1</v>
      </c>
      <c r="M26" s="360"/>
      <c r="N26" s="360"/>
      <c r="O26" s="360"/>
      <c r="P26" s="361"/>
      <c r="Q26" s="359">
        <v>4070</v>
      </c>
      <c r="R26" s="360"/>
      <c r="S26" s="360"/>
      <c r="T26" s="360"/>
      <c r="U26" s="360"/>
      <c r="V26" s="361"/>
      <c r="W26" s="427"/>
      <c r="X26" s="418"/>
      <c r="Y26" s="419"/>
      <c r="Z26" s="356" t="s">
        <v>160</v>
      </c>
      <c r="AA26" s="395"/>
      <c r="AB26" s="395"/>
      <c r="AC26" s="395"/>
      <c r="AD26" s="395"/>
      <c r="AE26" s="395"/>
      <c r="AF26" s="395"/>
      <c r="AG26" s="396"/>
      <c r="AH26" s="359">
        <v>5</v>
      </c>
      <c r="AI26" s="360"/>
      <c r="AJ26" s="360"/>
      <c r="AK26" s="360"/>
      <c r="AL26" s="361"/>
      <c r="AM26" s="359">
        <v>12345</v>
      </c>
      <c r="AN26" s="360"/>
      <c r="AO26" s="360"/>
      <c r="AP26" s="360"/>
      <c r="AQ26" s="360"/>
      <c r="AR26" s="361"/>
      <c r="AS26" s="359">
        <v>2469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162</v>
      </c>
      <c r="F27" s="357"/>
      <c r="G27" s="357"/>
      <c r="H27" s="357"/>
      <c r="I27" s="357"/>
      <c r="J27" s="357"/>
      <c r="K27" s="358"/>
      <c r="L27" s="359">
        <v>1</v>
      </c>
      <c r="M27" s="360"/>
      <c r="N27" s="360"/>
      <c r="O27" s="360"/>
      <c r="P27" s="361"/>
      <c r="Q27" s="359">
        <v>2480</v>
      </c>
      <c r="R27" s="360"/>
      <c r="S27" s="360"/>
      <c r="T27" s="360"/>
      <c r="U27" s="360"/>
      <c r="V27" s="361"/>
      <c r="W27" s="427"/>
      <c r="X27" s="418"/>
      <c r="Y27" s="419"/>
      <c r="Z27" s="356" t="s">
        <v>163</v>
      </c>
      <c r="AA27" s="357"/>
      <c r="AB27" s="357"/>
      <c r="AC27" s="357"/>
      <c r="AD27" s="357"/>
      <c r="AE27" s="357"/>
      <c r="AF27" s="357"/>
      <c r="AG27" s="358"/>
      <c r="AH27" s="359">
        <v>1</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430</v>
      </c>
      <c r="BO27" s="387"/>
      <c r="BP27" s="387"/>
      <c r="BQ27" s="387"/>
      <c r="BR27" s="387"/>
      <c r="BS27" s="387"/>
      <c r="BT27" s="387"/>
      <c r="BU27" s="388"/>
      <c r="BV27" s="386">
        <v>429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166</v>
      </c>
      <c r="F28" s="357"/>
      <c r="G28" s="357"/>
      <c r="H28" s="357"/>
      <c r="I28" s="357"/>
      <c r="J28" s="357"/>
      <c r="K28" s="358"/>
      <c r="L28" s="359">
        <v>1</v>
      </c>
      <c r="M28" s="360"/>
      <c r="N28" s="360"/>
      <c r="O28" s="360"/>
      <c r="P28" s="361"/>
      <c r="Q28" s="359">
        <v>1980</v>
      </c>
      <c r="R28" s="360"/>
      <c r="S28" s="360"/>
      <c r="T28" s="360"/>
      <c r="U28" s="360"/>
      <c r="V28" s="361"/>
      <c r="W28" s="427"/>
      <c r="X28" s="418"/>
      <c r="Y28" s="419"/>
      <c r="Z28" s="356" t="s">
        <v>167</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1476726</v>
      </c>
      <c r="BO28" s="379"/>
      <c r="BP28" s="379"/>
      <c r="BQ28" s="379"/>
      <c r="BR28" s="379"/>
      <c r="BS28" s="379"/>
      <c r="BT28" s="379"/>
      <c r="BU28" s="380"/>
      <c r="BV28" s="378">
        <v>1276008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170</v>
      </c>
      <c r="F29" s="357"/>
      <c r="G29" s="357"/>
      <c r="H29" s="357"/>
      <c r="I29" s="357"/>
      <c r="J29" s="357"/>
      <c r="K29" s="358"/>
      <c r="L29" s="359">
        <v>8</v>
      </c>
      <c r="M29" s="360"/>
      <c r="N29" s="360"/>
      <c r="O29" s="360"/>
      <c r="P29" s="361"/>
      <c r="Q29" s="359">
        <v>1760</v>
      </c>
      <c r="R29" s="360"/>
      <c r="S29" s="360"/>
      <c r="T29" s="360"/>
      <c r="U29" s="360"/>
      <c r="V29" s="361"/>
      <c r="W29" s="428"/>
      <c r="X29" s="429"/>
      <c r="Y29" s="430"/>
      <c r="Z29" s="356" t="s">
        <v>171</v>
      </c>
      <c r="AA29" s="357"/>
      <c r="AB29" s="357"/>
      <c r="AC29" s="357"/>
      <c r="AD29" s="357"/>
      <c r="AE29" s="357"/>
      <c r="AF29" s="357"/>
      <c r="AG29" s="358"/>
      <c r="AH29" s="359">
        <v>76</v>
      </c>
      <c r="AI29" s="360"/>
      <c r="AJ29" s="360"/>
      <c r="AK29" s="360"/>
      <c r="AL29" s="361"/>
      <c r="AM29" s="359">
        <v>236312</v>
      </c>
      <c r="AN29" s="360"/>
      <c r="AO29" s="360"/>
      <c r="AP29" s="360"/>
      <c r="AQ29" s="360"/>
      <c r="AR29" s="361"/>
      <c r="AS29" s="359">
        <v>3109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126555</v>
      </c>
      <c r="BO29" s="384"/>
      <c r="BP29" s="384"/>
      <c r="BQ29" s="384"/>
      <c r="BR29" s="384"/>
      <c r="BS29" s="384"/>
      <c r="BT29" s="384"/>
      <c r="BU29" s="385"/>
      <c r="BV29" s="383">
        <v>126518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7">
        <v>96.2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226621</v>
      </c>
      <c r="BO30" s="387"/>
      <c r="BP30" s="387"/>
      <c r="BQ30" s="387"/>
      <c r="BR30" s="387"/>
      <c r="BS30" s="387"/>
      <c r="BT30" s="387"/>
      <c r="BU30" s="388"/>
      <c r="BV30" s="386">
        <v>225290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奈良県市町村総合事務組合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基幹水利施設管理特別会計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国民健康保険（診療施設勘定）特別会計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山辺環境衛生組合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介護保険（保険事業勘定）特別会計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奈良県広域消防組合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奈良広域水質検査センター組合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介護保険（介護サービス事業勘定）特別会計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奈良県住宅新築資金等貸付金回収管理組合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奈良県後期高齢者医療広域連合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9"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2362</v>
      </c>
      <c r="J41" s="83">
        <v>2076</v>
      </c>
      <c r="K41" s="83">
        <v>1792</v>
      </c>
      <c r="L41" s="83">
        <v>1638</v>
      </c>
      <c r="M41" s="84">
        <v>1669</v>
      </c>
    </row>
    <row r="42" spans="2:13" ht="27.75" customHeight="1">
      <c r="B42" s="1171"/>
      <c r="C42" s="1172"/>
      <c r="D42" s="85"/>
      <c r="E42" s="1175" t="s">
        <v>26</v>
      </c>
      <c r="F42" s="1175"/>
      <c r="G42" s="1175"/>
      <c r="H42" s="1176"/>
      <c r="I42" s="86" t="s">
        <v>478</v>
      </c>
      <c r="J42" s="87" t="s">
        <v>478</v>
      </c>
      <c r="K42" s="87" t="s">
        <v>478</v>
      </c>
      <c r="L42" s="87" t="s">
        <v>478</v>
      </c>
      <c r="M42" s="88" t="s">
        <v>478</v>
      </c>
    </row>
    <row r="43" spans="2:13" ht="27.75" customHeight="1">
      <c r="B43" s="1171"/>
      <c r="C43" s="1172"/>
      <c r="D43" s="85"/>
      <c r="E43" s="1175" t="s">
        <v>27</v>
      </c>
      <c r="F43" s="1175"/>
      <c r="G43" s="1175"/>
      <c r="H43" s="1176"/>
      <c r="I43" s="86">
        <v>1249</v>
      </c>
      <c r="J43" s="87">
        <v>1147</v>
      </c>
      <c r="K43" s="87">
        <v>1070</v>
      </c>
      <c r="L43" s="87">
        <v>986</v>
      </c>
      <c r="M43" s="88">
        <v>907</v>
      </c>
    </row>
    <row r="44" spans="2:13" ht="27.75" customHeight="1">
      <c r="B44" s="1171"/>
      <c r="C44" s="1172"/>
      <c r="D44" s="85"/>
      <c r="E44" s="1175" t="s">
        <v>28</v>
      </c>
      <c r="F44" s="1175"/>
      <c r="G44" s="1175"/>
      <c r="H44" s="1176"/>
      <c r="I44" s="86">
        <v>2</v>
      </c>
      <c r="J44" s="87">
        <v>1</v>
      </c>
      <c r="K44" s="87">
        <v>8</v>
      </c>
      <c r="L44" s="87">
        <v>93</v>
      </c>
      <c r="M44" s="88">
        <v>106</v>
      </c>
    </row>
    <row r="45" spans="2:13" ht="27.75" customHeight="1">
      <c r="B45" s="1171"/>
      <c r="C45" s="1172"/>
      <c r="D45" s="85"/>
      <c r="E45" s="1175" t="s">
        <v>29</v>
      </c>
      <c r="F45" s="1175"/>
      <c r="G45" s="1175"/>
      <c r="H45" s="1176"/>
      <c r="I45" s="86">
        <v>971</v>
      </c>
      <c r="J45" s="87">
        <v>1014</v>
      </c>
      <c r="K45" s="87">
        <v>961</v>
      </c>
      <c r="L45" s="87">
        <v>689</v>
      </c>
      <c r="M45" s="88">
        <v>842</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1344</v>
      </c>
      <c r="J49" s="87">
        <v>1445</v>
      </c>
      <c r="K49" s="87">
        <v>1525</v>
      </c>
      <c r="L49" s="87">
        <v>1728</v>
      </c>
      <c r="M49" s="88">
        <v>1922</v>
      </c>
    </row>
    <row r="50" spans="2:13" ht="27.75" customHeight="1">
      <c r="B50" s="1171"/>
      <c r="C50" s="1172"/>
      <c r="D50" s="85"/>
      <c r="E50" s="1175" t="s">
        <v>35</v>
      </c>
      <c r="F50" s="1175"/>
      <c r="G50" s="1175"/>
      <c r="H50" s="1176"/>
      <c r="I50" s="86">
        <v>2</v>
      </c>
      <c r="J50" s="87">
        <v>4</v>
      </c>
      <c r="K50" s="87">
        <v>3</v>
      </c>
      <c r="L50" s="87">
        <v>1</v>
      </c>
      <c r="M50" s="88">
        <v>1</v>
      </c>
    </row>
    <row r="51" spans="2:13" ht="27.75" customHeight="1">
      <c r="B51" s="1173"/>
      <c r="C51" s="1174"/>
      <c r="D51" s="85"/>
      <c r="E51" s="1175" t="s">
        <v>36</v>
      </c>
      <c r="F51" s="1175"/>
      <c r="G51" s="1175"/>
      <c r="H51" s="1176"/>
      <c r="I51" s="86">
        <v>2654</v>
      </c>
      <c r="J51" s="87">
        <v>2534</v>
      </c>
      <c r="K51" s="87">
        <v>2434</v>
      </c>
      <c r="L51" s="87">
        <v>2394</v>
      </c>
      <c r="M51" s="88">
        <v>2388</v>
      </c>
    </row>
    <row r="52" spans="2:13" ht="27.75" customHeight="1" thickBot="1">
      <c r="B52" s="1177" t="s">
        <v>37</v>
      </c>
      <c r="C52" s="1178"/>
      <c r="D52" s="90"/>
      <c r="E52" s="1179" t="s">
        <v>38</v>
      </c>
      <c r="F52" s="1179"/>
      <c r="G52" s="1179"/>
      <c r="H52" s="1180"/>
      <c r="I52" s="91">
        <v>584</v>
      </c>
      <c r="J52" s="92">
        <v>256</v>
      </c>
      <c r="K52" s="92">
        <v>-130</v>
      </c>
      <c r="L52" s="92">
        <v>-717</v>
      </c>
      <c r="M52" s="93">
        <v>-787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54677</v>
      </c>
      <c r="E3" s="116"/>
      <c r="F3" s="117">
        <v>334234</v>
      </c>
      <c r="G3" s="118"/>
      <c r="H3" s="119"/>
    </row>
    <row r="4" spans="1:8">
      <c r="A4" s="120"/>
      <c r="B4" s="121"/>
      <c r="C4" s="122"/>
      <c r="D4" s="123">
        <v>40670</v>
      </c>
      <c r="E4" s="124"/>
      <c r="F4" s="125">
        <v>135366</v>
      </c>
      <c r="G4" s="126"/>
      <c r="H4" s="127"/>
    </row>
    <row r="5" spans="1:8">
      <c r="A5" s="108" t="s">
        <v>511</v>
      </c>
      <c r="B5" s="113"/>
      <c r="C5" s="114"/>
      <c r="D5" s="115">
        <v>72530</v>
      </c>
      <c r="E5" s="116"/>
      <c r="F5" s="117">
        <v>216155</v>
      </c>
      <c r="G5" s="118"/>
      <c r="H5" s="119"/>
    </row>
    <row r="6" spans="1:8">
      <c r="A6" s="120"/>
      <c r="B6" s="121"/>
      <c r="C6" s="122"/>
      <c r="D6" s="123">
        <v>41374</v>
      </c>
      <c r="E6" s="124"/>
      <c r="F6" s="125">
        <v>108827</v>
      </c>
      <c r="G6" s="126"/>
      <c r="H6" s="127"/>
    </row>
    <row r="7" spans="1:8">
      <c r="A7" s="108" t="s">
        <v>512</v>
      </c>
      <c r="B7" s="113"/>
      <c r="C7" s="114"/>
      <c r="D7" s="115">
        <v>44533</v>
      </c>
      <c r="E7" s="116"/>
      <c r="F7" s="117">
        <v>228305</v>
      </c>
      <c r="G7" s="118"/>
      <c r="H7" s="119"/>
    </row>
    <row r="8" spans="1:8">
      <c r="A8" s="120"/>
      <c r="B8" s="121"/>
      <c r="C8" s="122"/>
      <c r="D8" s="123">
        <v>33598</v>
      </c>
      <c r="E8" s="124"/>
      <c r="F8" s="125">
        <v>86611</v>
      </c>
      <c r="G8" s="126"/>
      <c r="H8" s="127"/>
    </row>
    <row r="9" spans="1:8">
      <c r="A9" s="108" t="s">
        <v>513</v>
      </c>
      <c r="B9" s="113"/>
      <c r="C9" s="114"/>
      <c r="D9" s="115">
        <v>60166</v>
      </c>
      <c r="E9" s="116"/>
      <c r="F9" s="117">
        <v>316331</v>
      </c>
      <c r="G9" s="118"/>
      <c r="H9" s="119"/>
    </row>
    <row r="10" spans="1:8">
      <c r="A10" s="120"/>
      <c r="B10" s="121"/>
      <c r="C10" s="122"/>
      <c r="D10" s="123">
        <v>28381</v>
      </c>
      <c r="E10" s="124"/>
      <c r="F10" s="125">
        <v>106387</v>
      </c>
      <c r="G10" s="126"/>
      <c r="H10" s="127"/>
    </row>
    <row r="11" spans="1:8">
      <c r="A11" s="108" t="s">
        <v>514</v>
      </c>
      <c r="B11" s="113"/>
      <c r="C11" s="114"/>
      <c r="D11" s="115">
        <v>81821</v>
      </c>
      <c r="E11" s="116"/>
      <c r="F11" s="117">
        <v>333013</v>
      </c>
      <c r="G11" s="118"/>
      <c r="H11" s="119"/>
    </row>
    <row r="12" spans="1:8">
      <c r="A12" s="120"/>
      <c r="B12" s="121"/>
      <c r="C12" s="128"/>
      <c r="D12" s="123">
        <v>31500</v>
      </c>
      <c r="E12" s="124"/>
      <c r="F12" s="125">
        <v>126732</v>
      </c>
      <c r="G12" s="126"/>
      <c r="H12" s="127"/>
    </row>
    <row r="13" spans="1:8">
      <c r="A13" s="108"/>
      <c r="B13" s="113"/>
      <c r="C13" s="129"/>
      <c r="D13" s="130">
        <v>62745</v>
      </c>
      <c r="E13" s="131"/>
      <c r="F13" s="132">
        <v>285608</v>
      </c>
      <c r="G13" s="133"/>
      <c r="H13" s="119"/>
    </row>
    <row r="14" spans="1:8">
      <c r="A14" s="120"/>
      <c r="B14" s="121"/>
      <c r="C14" s="122"/>
      <c r="D14" s="123">
        <v>35105</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5.96</v>
      </c>
      <c r="C19" s="134">
        <f>ROUND(VALUE(SUBSTITUTE(実質収支比率等に係る経年分析!G$48,"▲","-")),2)</f>
        <v>9.44</v>
      </c>
      <c r="D19" s="134">
        <f>ROUND(VALUE(SUBSTITUTE(実質収支比率等に係る経年分析!H$48,"▲","-")),2)</f>
        <v>4.9000000000000004</v>
      </c>
      <c r="E19" s="134">
        <f>ROUND(VALUE(SUBSTITUTE(実質収支比率等に係る経年分析!I$48,"▲","-")),2)</f>
        <v>8.74</v>
      </c>
      <c r="F19" s="134">
        <f>ROUND(VALUE(SUBSTITUTE(実質収支比率等に係る経年分析!J$48,"▲","-")),2)</f>
        <v>10.14</v>
      </c>
    </row>
    <row r="20" spans="1:11">
      <c r="A20" s="134" t="s">
        <v>43</v>
      </c>
      <c r="B20" s="134">
        <f>ROUND(VALUE(SUBSTITUTE(実質収支比率等に係る経年分析!F$47,"▲","-")),2)</f>
        <v>41.71</v>
      </c>
      <c r="C20" s="134">
        <f>ROUND(VALUE(SUBSTITUTE(実質収支比率等に係る経年分析!G$47,"▲","-")),2)</f>
        <v>48.71</v>
      </c>
      <c r="D20" s="134">
        <f>ROUND(VALUE(SUBSTITUTE(実質収支比率等に係る経年分析!H$47,"▲","-")),2)</f>
        <v>54.75</v>
      </c>
      <c r="E20" s="134">
        <f>ROUND(VALUE(SUBSTITUTE(実質収支比率等に係る経年分析!I$47,"▲","-")),2)</f>
        <v>64.569999999999993</v>
      </c>
      <c r="F20" s="134">
        <f>ROUND(VALUE(SUBSTITUTE(実質収支比率等に係る経年分析!J$47,"▲","-")),2)</f>
        <v>76.040000000000006</v>
      </c>
    </row>
    <row r="21" spans="1:11">
      <c r="A21" s="134" t="s">
        <v>44</v>
      </c>
      <c r="B21" s="134">
        <f>IF(ISNUMBER(VALUE(SUBSTITUTE(実質収支比率等に係る経年分析!F$49,"▲","-"))),ROUND(VALUE(SUBSTITUTE(実質収支比率等に係る経年分析!F$49,"▲","-")),2),NA())</f>
        <v>6.68</v>
      </c>
      <c r="C21" s="134">
        <f>IF(ISNUMBER(VALUE(SUBSTITUTE(実質収支比率等に係る経年分析!G$49,"▲","-"))),ROUND(VALUE(SUBSTITUTE(実質収支比率等に係る経年分析!G$49,"▲","-")),2),NA())</f>
        <v>5.75</v>
      </c>
      <c r="D21" s="134">
        <f>IF(ISNUMBER(VALUE(SUBSTITUTE(実質収支比率等に係る経年分析!H$49,"▲","-"))),ROUND(VALUE(SUBSTITUTE(実質収支比率等に係る経年分析!H$49,"▲","-")),2),NA())</f>
        <v>-4.8</v>
      </c>
      <c r="E21" s="134">
        <f>IF(ISNUMBER(VALUE(SUBSTITUTE(実質収支比率等に係る経年分析!I$49,"▲","-"))),ROUND(VALUE(SUBSTITUTE(実質収支比率等に係る経年分析!I$49,"▲","-")),2),NA())</f>
        <v>10.94</v>
      </c>
      <c r="F21" s="134">
        <f>IF(ISNUMBER(VALUE(SUBSTITUTE(実質収支比率等に係る経年分析!J$49,"▲","-"))),ROUND(VALUE(SUBSTITUTE(実質収支比率等に係る経年分析!J$49,"▲","-")),2),NA())</f>
        <v>6.43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介護保険（介護サービス事業勘定）特別会計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基幹水利施設管理特別会計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国民健康保険（診療施設勘定）特別会計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0.01</v>
      </c>
    </row>
    <row r="35" spans="1:16">
      <c r="A35" s="135" t="str">
        <f>IF(連結実質赤字比率に係る赤字・黒字の構成分析!C$35="",NA(),連結実質赤字比率に係る赤字・黒字の構成分析!C$35)</f>
        <v>介護保険（保険事業勘定）特別会計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0.55000000000000004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4.9000000000000004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10.130000000000001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293</v>
      </c>
      <c r="E42" s="136"/>
      <c r="F42" s="136"/>
      <c r="G42" s="136">
        <f>'実質公債費比率（分子）の構造'!L$52</f>
        <v>292</v>
      </c>
      <c r="H42" s="136"/>
      <c r="I42" s="136"/>
      <c r="J42" s="136">
        <f>'実質公債費比率（分子）の構造'!M$52</f>
        <v>281</v>
      </c>
      <c r="K42" s="136"/>
      <c r="L42" s="136"/>
      <c r="M42" s="136">
        <f>'実質公債費比率（分子）の構造'!N$52</f>
        <v>280</v>
      </c>
      <c r="N42" s="136"/>
      <c r="O42" s="136"/>
      <c r="P42" s="136">
        <f>'実質公債費比率（分子）の構造'!O$52</f>
        <v>259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v>
      </c>
      <c r="C45" s="136"/>
      <c r="D45" s="136"/>
      <c r="E45" s="136">
        <f>'実質公債費比率（分子）の構造'!L$49</f>
        <v>1</v>
      </c>
      <c r="F45" s="136"/>
      <c r="G45" s="136"/>
      <c r="H45" s="136">
        <f>'実質公債費比率（分子）の構造'!M$49</f>
        <v>0</v>
      </c>
      <c r="I45" s="136"/>
      <c r="J45" s="136"/>
      <c r="K45" s="136">
        <f>'実質公債費比率（分子）の構造'!N$49</f>
        <v>0</v>
      </c>
      <c r="L45" s="136"/>
      <c r="M45" s="136"/>
      <c r="N45" s="136">
        <f>'実質公債費比率（分子）の構造'!O$49</f>
        <v>1</v>
      </c>
      <c r="O45" s="136"/>
      <c r="P45" s="136"/>
    </row>
    <row r="46" spans="1:16">
      <c r="A46" s="136" t="s">
        <v>55</v>
      </c>
      <c r="B46" s="136">
        <f>'実質公債費比率（分子）の構造'!K$48</f>
        <v>120</v>
      </c>
      <c r="C46" s="136"/>
      <c r="D46" s="136"/>
      <c r="E46" s="136">
        <f>'実質公債費比率（分子）の構造'!L$48</f>
        <v>123</v>
      </c>
      <c r="F46" s="136"/>
      <c r="G46" s="136"/>
      <c r="H46" s="136">
        <f>'実質公債費比率（分子）の構造'!M$48</f>
        <v>122</v>
      </c>
      <c r="I46" s="136"/>
      <c r="J46" s="136"/>
      <c r="K46" s="136">
        <f>'実質公債費比率（分子）の構造'!N$48</f>
        <v>116</v>
      </c>
      <c r="L46" s="136"/>
      <c r="M46" s="136"/>
      <c r="N46" s="136">
        <f>'実質公債費比率（分子）の構造'!O$48</f>
        <v>110</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488</v>
      </c>
      <c r="C49" s="136"/>
      <c r="D49" s="136"/>
      <c r="E49" s="136">
        <f>'実質公債費比率（分子）の構造'!L$45</f>
        <v>467</v>
      </c>
      <c r="F49" s="136"/>
      <c r="G49" s="136"/>
      <c r="H49" s="136">
        <f>'実質公債費比率（分子）の構造'!M$45</f>
        <v>437</v>
      </c>
      <c r="I49" s="136"/>
      <c r="J49" s="136"/>
      <c r="K49" s="136">
        <f>'実質公債費比率（分子）の構造'!N$45</f>
        <v>333</v>
      </c>
      <c r="L49" s="136"/>
      <c r="M49" s="136"/>
      <c r="N49" s="136">
        <f>'実質公債費比率（分子）の構造'!O$45</f>
        <v>226</v>
      </c>
      <c r="O49" s="136"/>
      <c r="P49" s="136"/>
    </row>
    <row r="50" spans="1:16">
      <c r="A50" s="136" t="s">
        <v>58</v>
      </c>
      <c r="B50" s="136" t="e">
        <f>NA()</f>
        <v>#N/A</v>
      </c>
      <c r="C50" s="136">
        <f>IF(ISNUMBER('実質公債費比率（分子）の構造'!K$53),'実質公債費比率（分子）の構造'!K$53,NA())</f>
        <v>316</v>
      </c>
      <c r="D50" s="136" t="e">
        <f>NA()</f>
        <v>#N/A</v>
      </c>
      <c r="E50" s="136" t="e">
        <f>NA()</f>
        <v>#N/A</v>
      </c>
      <c r="F50" s="136">
        <f>IF(ISNUMBER('実質公債費比率（分子）の構造'!L$53),'実質公債費比率（分子）の構造'!L$53,NA())</f>
        <v>299</v>
      </c>
      <c r="G50" s="136" t="e">
        <f>NA()</f>
        <v>#N/A</v>
      </c>
      <c r="H50" s="136" t="e">
        <f>NA()</f>
        <v>#N/A</v>
      </c>
      <c r="I50" s="136">
        <f>IF(ISNUMBER('実質公債費比率（分子）の構造'!M$53),'実質公債費比率（分子）の構造'!M$53,NA())</f>
        <v>278</v>
      </c>
      <c r="J50" s="136" t="e">
        <f>NA()</f>
        <v>#N/A</v>
      </c>
      <c r="K50" s="136" t="e">
        <f>NA()</f>
        <v>#N/A</v>
      </c>
      <c r="L50" s="136">
        <f>IF(ISNUMBER('実質公債費比率（分子）の構造'!N$53),'実質公債費比率（分子）の構造'!N$53,NA())</f>
        <v>169</v>
      </c>
      <c r="M50" s="136" t="e">
        <f>NA()</f>
        <v>#N/A</v>
      </c>
      <c r="N50" s="136" t="e">
        <f>NA()</f>
        <v>#N/A</v>
      </c>
      <c r="O50" s="136">
        <f>IF(ISNUMBER('実質公債費比率（分子）の構造'!O$53),'実質公債費比率（分子）の構造'!O$53,NA())</f>
        <v>78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2654</v>
      </c>
      <c r="E56" s="135"/>
      <c r="F56" s="135"/>
      <c r="G56" s="135">
        <f>'将来負担比率（分子）の構造'!J$51</f>
        <v>2534</v>
      </c>
      <c r="H56" s="135"/>
      <c r="I56" s="135"/>
      <c r="J56" s="135">
        <f>'将来負担比率（分子）の構造'!K$51</f>
        <v>2434</v>
      </c>
      <c r="K56" s="135"/>
      <c r="L56" s="135"/>
      <c r="M56" s="135">
        <f>'将来負担比率（分子）の構造'!L$51</f>
        <v>2394</v>
      </c>
      <c r="N56" s="135"/>
      <c r="O56" s="135"/>
      <c r="P56" s="135">
        <f>'将来負担比率（分子）の構造'!M$51</f>
        <v>2388</v>
      </c>
    </row>
    <row r="57" spans="1:16">
      <c r="A57" s="135" t="s">
        <v>35</v>
      </c>
      <c r="B57" s="135"/>
      <c r="C57" s="135"/>
      <c r="D57" s="135">
        <f>'将来負担比率（分子）の構造'!I$50</f>
        <v>2</v>
      </c>
      <c r="E57" s="135"/>
      <c r="F57" s="135"/>
      <c r="G57" s="135">
        <f>'将来負担比率（分子）の構造'!J$50</f>
        <v>4</v>
      </c>
      <c r="H57" s="135"/>
      <c r="I57" s="135"/>
      <c r="J57" s="135">
        <f>'将来負担比率（分子）の構造'!K$50</f>
        <v>3</v>
      </c>
      <c r="K57" s="135"/>
      <c r="L57" s="135"/>
      <c r="M57" s="135">
        <f>'将来負担比率（分子）の構造'!L$50</f>
        <v>1</v>
      </c>
      <c r="N57" s="135"/>
      <c r="O57" s="135"/>
      <c r="P57" s="135">
        <f>'将来負担比率（分子）の構造'!M$50</f>
        <v>1</v>
      </c>
    </row>
    <row r="58" spans="1:16">
      <c r="A58" s="135" t="s">
        <v>34</v>
      </c>
      <c r="B58" s="135"/>
      <c r="C58" s="135"/>
      <c r="D58" s="135">
        <f>'将来負担比率（分子）の構造'!I$49</f>
        <v>1344</v>
      </c>
      <c r="E58" s="135"/>
      <c r="F58" s="135"/>
      <c r="G58" s="135">
        <f>'将来負担比率（分子）の構造'!J$49</f>
        <v>1445</v>
      </c>
      <c r="H58" s="135"/>
      <c r="I58" s="135"/>
      <c r="J58" s="135">
        <f>'将来負担比率（分子）の構造'!K$49</f>
        <v>1525</v>
      </c>
      <c r="K58" s="135"/>
      <c r="L58" s="135"/>
      <c r="M58" s="135">
        <f>'将来負担比率（分子）の構造'!L$49</f>
        <v>1728</v>
      </c>
      <c r="N58" s="135"/>
      <c r="O58" s="135"/>
      <c r="P58" s="135">
        <f>'将来負担比率（分子）の構造'!M$49</f>
        <v>1922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971</v>
      </c>
      <c r="C62" s="135"/>
      <c r="D62" s="135"/>
      <c r="E62" s="135">
        <f>'将来負担比率（分子）の構造'!J$45</f>
        <v>1014</v>
      </c>
      <c r="F62" s="135"/>
      <c r="G62" s="135"/>
      <c r="H62" s="135">
        <f>'将来負担比率（分子）の構造'!K$45</f>
        <v>961</v>
      </c>
      <c r="I62" s="135"/>
      <c r="J62" s="135"/>
      <c r="K62" s="135">
        <f>'将来負担比率（分子）の構造'!L$45</f>
        <v>689</v>
      </c>
      <c r="L62" s="135"/>
      <c r="M62" s="135"/>
      <c r="N62" s="135">
        <f>'将来負担比率（分子）の構造'!M$45</f>
        <v>842</v>
      </c>
      <c r="O62" s="135"/>
      <c r="P62" s="135"/>
    </row>
    <row r="63" spans="1:16">
      <c r="A63" s="135" t="s">
        <v>28</v>
      </c>
      <c r="B63" s="135">
        <f>'将来負担比率（分子）の構造'!I$44</f>
        <v>2</v>
      </c>
      <c r="C63" s="135"/>
      <c r="D63" s="135"/>
      <c r="E63" s="135">
        <f>'将来負担比率（分子）の構造'!J$44</f>
        <v>1</v>
      </c>
      <c r="F63" s="135"/>
      <c r="G63" s="135"/>
      <c r="H63" s="135">
        <f>'将来負担比率（分子）の構造'!K$44</f>
        <v>8</v>
      </c>
      <c r="I63" s="135"/>
      <c r="J63" s="135"/>
      <c r="K63" s="135">
        <f>'将来負担比率（分子）の構造'!L$44</f>
        <v>93</v>
      </c>
      <c r="L63" s="135"/>
      <c r="M63" s="135"/>
      <c r="N63" s="135">
        <f>'将来負担比率（分子）の構造'!M$44</f>
        <v>106</v>
      </c>
      <c r="O63" s="135"/>
      <c r="P63" s="135"/>
    </row>
    <row r="64" spans="1:16">
      <c r="A64" s="135" t="s">
        <v>27</v>
      </c>
      <c r="B64" s="135">
        <f>'将来負担比率（分子）の構造'!I$43</f>
        <v>1249</v>
      </c>
      <c r="C64" s="135"/>
      <c r="D64" s="135"/>
      <c r="E64" s="135">
        <f>'将来負担比率（分子）の構造'!J$43</f>
        <v>1147</v>
      </c>
      <c r="F64" s="135"/>
      <c r="G64" s="135"/>
      <c r="H64" s="135">
        <f>'将来負担比率（分子）の構造'!K$43</f>
        <v>1070</v>
      </c>
      <c r="I64" s="135"/>
      <c r="J64" s="135"/>
      <c r="K64" s="135">
        <f>'将来負担比率（分子）の構造'!L$43</f>
        <v>986</v>
      </c>
      <c r="L64" s="135"/>
      <c r="M64" s="135"/>
      <c r="N64" s="135">
        <f>'将来負担比率（分子）の構造'!M$43</f>
        <v>907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2362</v>
      </c>
      <c r="C66" s="135"/>
      <c r="D66" s="135"/>
      <c r="E66" s="135">
        <f>'将来負担比率（分子）の構造'!J$41</f>
        <v>2076</v>
      </c>
      <c r="F66" s="135"/>
      <c r="G66" s="135"/>
      <c r="H66" s="135">
        <f>'将来負担比率（分子）の構造'!K$41</f>
        <v>1792</v>
      </c>
      <c r="I66" s="135"/>
      <c r="J66" s="135"/>
      <c r="K66" s="135">
        <f>'将来負担比率（分子）の構造'!L$41</f>
        <v>1638</v>
      </c>
      <c r="L66" s="135"/>
      <c r="M66" s="135"/>
      <c r="N66" s="135">
        <f>'将来負担比率（分子）の構造'!M$41</f>
        <v>1669</v>
      </c>
      <c r="O66" s="135"/>
      <c r="P66" s="135"/>
    </row>
    <row r="67" spans="1:16">
      <c r="A67" s="135" t="s">
        <v>62</v>
      </c>
      <c r="B67" s="135" t="e">
        <f>NA()</f>
        <v>#N/A</v>
      </c>
      <c r="C67" s="135">
        <f>IF(ISNUMBER('将来負担比率（分子）の構造'!I$52), IF('将来負担比率（分子）の構造'!I$52 &lt; 0, 0, '将来負担比率（分子）の構造'!I$52), NA())</f>
        <v>584</v>
      </c>
      <c r="D67" s="135" t="e">
        <f>NA()</f>
        <v>#N/A</v>
      </c>
      <c r="E67" s="135" t="e">
        <f>NA()</f>
        <v>#N/A</v>
      </c>
      <c r="F67" s="135">
        <f>IF(ISNUMBER('将来負担比率（分子）の構造'!J$52), IF('将来負担比率（分子）の構造'!J$52 &lt; 0, 0, '将来負担比率（分子）の構造'!J$52), NA())</f>
        <v>256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480114</v>
      </c>
      <c r="S5" s="639"/>
      <c r="T5" s="639"/>
      <c r="U5" s="639"/>
      <c r="V5" s="639"/>
      <c r="W5" s="639"/>
      <c r="X5" s="639"/>
      <c r="Y5" s="686"/>
      <c r="Z5" s="699">
        <v>15.3</v>
      </c>
      <c r="AA5" s="699"/>
      <c r="AB5" s="699"/>
      <c r="AC5" s="699"/>
      <c r="AD5" s="700">
        <v>480114</v>
      </c>
      <c r="AE5" s="700"/>
      <c r="AF5" s="700"/>
      <c r="AG5" s="700"/>
      <c r="AH5" s="700"/>
      <c r="AI5" s="700"/>
      <c r="AJ5" s="700"/>
      <c r="AK5" s="700"/>
      <c r="AL5" s="687">
        <v>26.1</v>
      </c>
      <c r="AM5" s="656"/>
      <c r="AN5" s="656"/>
      <c r="AO5" s="688"/>
      <c r="AP5" s="673" t="s">
        <v>209</v>
      </c>
      <c r="AQ5" s="674"/>
      <c r="AR5" s="674"/>
      <c r="AS5" s="674"/>
      <c r="AT5" s="674"/>
      <c r="AU5" s="674"/>
      <c r="AV5" s="674"/>
      <c r="AW5" s="674"/>
      <c r="AX5" s="674"/>
      <c r="AY5" s="674"/>
      <c r="AZ5" s="674"/>
      <c r="BA5" s="674"/>
      <c r="BB5" s="674"/>
      <c r="BC5" s="674"/>
      <c r="BD5" s="674"/>
      <c r="BE5" s="674"/>
      <c r="BF5" s="675"/>
      <c r="BG5" s="588">
        <v>480114</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39553</v>
      </c>
      <c r="S6" s="589"/>
      <c r="T6" s="589"/>
      <c r="U6" s="589"/>
      <c r="V6" s="589"/>
      <c r="W6" s="589"/>
      <c r="X6" s="589"/>
      <c r="Y6" s="590"/>
      <c r="Z6" s="641">
        <v>1.3</v>
      </c>
      <c r="AA6" s="641"/>
      <c r="AB6" s="641"/>
      <c r="AC6" s="641"/>
      <c r="AD6" s="642">
        <v>39553</v>
      </c>
      <c r="AE6" s="642"/>
      <c r="AF6" s="642"/>
      <c r="AG6" s="642"/>
      <c r="AH6" s="642"/>
      <c r="AI6" s="642"/>
      <c r="AJ6" s="642"/>
      <c r="AK6" s="642"/>
      <c r="AL6" s="611">
        <v>2.2000000000000002</v>
      </c>
      <c r="AM6" s="643"/>
      <c r="AN6" s="643"/>
      <c r="AO6" s="644"/>
      <c r="AP6" s="585" t="s">
        <v>215</v>
      </c>
      <c r="AQ6" s="586"/>
      <c r="AR6" s="586"/>
      <c r="AS6" s="586"/>
      <c r="AT6" s="586"/>
      <c r="AU6" s="586"/>
      <c r="AV6" s="586"/>
      <c r="AW6" s="586"/>
      <c r="AX6" s="586"/>
      <c r="AY6" s="586"/>
      <c r="AZ6" s="586"/>
      <c r="BA6" s="586"/>
      <c r="BB6" s="586"/>
      <c r="BC6" s="586"/>
      <c r="BD6" s="586"/>
      <c r="BE6" s="586"/>
      <c r="BF6" s="587"/>
      <c r="BG6" s="588">
        <v>480114</v>
      </c>
      <c r="BH6" s="589"/>
      <c r="BI6" s="589"/>
      <c r="BJ6" s="589"/>
      <c r="BK6" s="589"/>
      <c r="BL6" s="589"/>
      <c r="BM6" s="589"/>
      <c r="BN6" s="590"/>
      <c r="BO6" s="641">
        <v>100</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48941</v>
      </c>
      <c r="CS6" s="589"/>
      <c r="CT6" s="589"/>
      <c r="CU6" s="589"/>
      <c r="CV6" s="589"/>
      <c r="CW6" s="589"/>
      <c r="CX6" s="589"/>
      <c r="CY6" s="590"/>
      <c r="CZ6" s="641">
        <v>1.7</v>
      </c>
      <c r="DA6" s="641"/>
      <c r="DB6" s="641"/>
      <c r="DC6" s="641"/>
      <c r="DD6" s="594" t="s">
        <v>216</v>
      </c>
      <c r="DE6" s="589"/>
      <c r="DF6" s="589"/>
      <c r="DG6" s="589"/>
      <c r="DH6" s="589"/>
      <c r="DI6" s="589"/>
      <c r="DJ6" s="589"/>
      <c r="DK6" s="589"/>
      <c r="DL6" s="589"/>
      <c r="DM6" s="589"/>
      <c r="DN6" s="589"/>
      <c r="DO6" s="589"/>
      <c r="DP6" s="590"/>
      <c r="DQ6" s="594">
        <v>48941</v>
      </c>
      <c r="DR6" s="589"/>
      <c r="DS6" s="589"/>
      <c r="DT6" s="589"/>
      <c r="DU6" s="589"/>
      <c r="DV6" s="589"/>
      <c r="DW6" s="589"/>
      <c r="DX6" s="589"/>
      <c r="DY6" s="589"/>
      <c r="DZ6" s="589"/>
      <c r="EA6" s="589"/>
      <c r="EB6" s="589"/>
      <c r="EC6" s="620"/>
    </row>
    <row r="7" spans="2:143" ht="11.25" customHeight="1">
      <c r="B7" s="585" t="s">
        <v>218</v>
      </c>
      <c r="C7" s="586"/>
      <c r="D7" s="586"/>
      <c r="E7" s="586"/>
      <c r="F7" s="586"/>
      <c r="G7" s="586"/>
      <c r="H7" s="586"/>
      <c r="I7" s="586"/>
      <c r="J7" s="586"/>
      <c r="K7" s="586"/>
      <c r="L7" s="586"/>
      <c r="M7" s="586"/>
      <c r="N7" s="586"/>
      <c r="O7" s="586"/>
      <c r="P7" s="586"/>
      <c r="Q7" s="587"/>
      <c r="R7" s="588">
        <v>1125</v>
      </c>
      <c r="S7" s="589"/>
      <c r="T7" s="589"/>
      <c r="U7" s="589"/>
      <c r="V7" s="589"/>
      <c r="W7" s="589"/>
      <c r="X7" s="589"/>
      <c r="Y7" s="590"/>
      <c r="Z7" s="641">
        <v>0</v>
      </c>
      <c r="AA7" s="641"/>
      <c r="AB7" s="641"/>
      <c r="AC7" s="641"/>
      <c r="AD7" s="642">
        <v>1125</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155903</v>
      </c>
      <c r="BH7" s="589"/>
      <c r="BI7" s="589"/>
      <c r="BJ7" s="589"/>
      <c r="BK7" s="589"/>
      <c r="BL7" s="589"/>
      <c r="BM7" s="589"/>
      <c r="BN7" s="590"/>
      <c r="BO7" s="641">
        <v>32.5</v>
      </c>
      <c r="BP7" s="641"/>
      <c r="BQ7" s="641"/>
      <c r="BR7" s="641"/>
      <c r="BS7" s="642" t="s">
        <v>216</v>
      </c>
      <c r="BT7" s="642"/>
      <c r="BU7" s="642"/>
      <c r="BV7" s="642"/>
      <c r="BW7" s="642"/>
      <c r="BX7" s="642"/>
      <c r="BY7" s="642"/>
      <c r="BZ7" s="642"/>
      <c r="CA7" s="642"/>
      <c r="CB7" s="678"/>
      <c r="CD7" s="621" t="s">
        <v>220</v>
      </c>
      <c r="CE7" s="618"/>
      <c r="CF7" s="618"/>
      <c r="CG7" s="618"/>
      <c r="CH7" s="618"/>
      <c r="CI7" s="618"/>
      <c r="CJ7" s="618"/>
      <c r="CK7" s="618"/>
      <c r="CL7" s="618"/>
      <c r="CM7" s="618"/>
      <c r="CN7" s="618"/>
      <c r="CO7" s="618"/>
      <c r="CP7" s="618"/>
      <c r="CQ7" s="619"/>
      <c r="CR7" s="588">
        <v>474317</v>
      </c>
      <c r="CS7" s="589"/>
      <c r="CT7" s="589"/>
      <c r="CU7" s="589"/>
      <c r="CV7" s="589"/>
      <c r="CW7" s="589"/>
      <c r="CX7" s="589"/>
      <c r="CY7" s="590"/>
      <c r="CZ7" s="641">
        <v>16.3</v>
      </c>
      <c r="DA7" s="641"/>
      <c r="DB7" s="641"/>
      <c r="DC7" s="641"/>
      <c r="DD7" s="594">
        <v>4191</v>
      </c>
      <c r="DE7" s="589"/>
      <c r="DF7" s="589"/>
      <c r="DG7" s="589"/>
      <c r="DH7" s="589"/>
      <c r="DI7" s="589"/>
      <c r="DJ7" s="589"/>
      <c r="DK7" s="589"/>
      <c r="DL7" s="589"/>
      <c r="DM7" s="589"/>
      <c r="DN7" s="589"/>
      <c r="DO7" s="589"/>
      <c r="DP7" s="590"/>
      <c r="DQ7" s="594">
        <v>436475</v>
      </c>
      <c r="DR7" s="589"/>
      <c r="DS7" s="589"/>
      <c r="DT7" s="589"/>
      <c r="DU7" s="589"/>
      <c r="DV7" s="589"/>
      <c r="DW7" s="589"/>
      <c r="DX7" s="589"/>
      <c r="DY7" s="589"/>
      <c r="DZ7" s="589"/>
      <c r="EA7" s="589"/>
      <c r="EB7" s="589"/>
      <c r="EC7" s="620"/>
    </row>
    <row r="8" spans="2:143" ht="11.25" customHeight="1">
      <c r="B8" s="585" t="s">
        <v>221</v>
      </c>
      <c r="C8" s="586"/>
      <c r="D8" s="586"/>
      <c r="E8" s="586"/>
      <c r="F8" s="586"/>
      <c r="G8" s="586"/>
      <c r="H8" s="586"/>
      <c r="I8" s="586"/>
      <c r="J8" s="586"/>
      <c r="K8" s="586"/>
      <c r="L8" s="586"/>
      <c r="M8" s="586"/>
      <c r="N8" s="586"/>
      <c r="O8" s="586"/>
      <c r="P8" s="586"/>
      <c r="Q8" s="587"/>
      <c r="R8" s="588">
        <v>4973</v>
      </c>
      <c r="S8" s="589"/>
      <c r="T8" s="589"/>
      <c r="U8" s="589"/>
      <c r="V8" s="589"/>
      <c r="W8" s="589"/>
      <c r="X8" s="589"/>
      <c r="Y8" s="590"/>
      <c r="Z8" s="641">
        <v>0.2</v>
      </c>
      <c r="AA8" s="641"/>
      <c r="AB8" s="641"/>
      <c r="AC8" s="641"/>
      <c r="AD8" s="642">
        <v>4973</v>
      </c>
      <c r="AE8" s="642"/>
      <c r="AF8" s="642"/>
      <c r="AG8" s="642"/>
      <c r="AH8" s="642"/>
      <c r="AI8" s="642"/>
      <c r="AJ8" s="642"/>
      <c r="AK8" s="642"/>
      <c r="AL8" s="611">
        <v>0.3</v>
      </c>
      <c r="AM8" s="643"/>
      <c r="AN8" s="643"/>
      <c r="AO8" s="644"/>
      <c r="AP8" s="585" t="s">
        <v>222</v>
      </c>
      <c r="AQ8" s="586"/>
      <c r="AR8" s="586"/>
      <c r="AS8" s="586"/>
      <c r="AT8" s="586"/>
      <c r="AU8" s="586"/>
      <c r="AV8" s="586"/>
      <c r="AW8" s="586"/>
      <c r="AX8" s="586"/>
      <c r="AY8" s="586"/>
      <c r="AZ8" s="586"/>
      <c r="BA8" s="586"/>
      <c r="BB8" s="586"/>
      <c r="BC8" s="586"/>
      <c r="BD8" s="586"/>
      <c r="BE8" s="586"/>
      <c r="BF8" s="587"/>
      <c r="BG8" s="588">
        <v>6005</v>
      </c>
      <c r="BH8" s="589"/>
      <c r="BI8" s="589"/>
      <c r="BJ8" s="589"/>
      <c r="BK8" s="589"/>
      <c r="BL8" s="589"/>
      <c r="BM8" s="589"/>
      <c r="BN8" s="590"/>
      <c r="BO8" s="641">
        <v>1.3</v>
      </c>
      <c r="BP8" s="641"/>
      <c r="BQ8" s="641"/>
      <c r="BR8" s="641"/>
      <c r="BS8" s="594" t="s">
        <v>223</v>
      </c>
      <c r="BT8" s="589"/>
      <c r="BU8" s="589"/>
      <c r="BV8" s="589"/>
      <c r="BW8" s="589"/>
      <c r="BX8" s="589"/>
      <c r="BY8" s="589"/>
      <c r="BZ8" s="589"/>
      <c r="CA8" s="589"/>
      <c r="CB8" s="620"/>
      <c r="CD8" s="621" t="s">
        <v>224</v>
      </c>
      <c r="CE8" s="618"/>
      <c r="CF8" s="618"/>
      <c r="CG8" s="618"/>
      <c r="CH8" s="618"/>
      <c r="CI8" s="618"/>
      <c r="CJ8" s="618"/>
      <c r="CK8" s="618"/>
      <c r="CL8" s="618"/>
      <c r="CM8" s="618"/>
      <c r="CN8" s="618"/>
      <c r="CO8" s="618"/>
      <c r="CP8" s="618"/>
      <c r="CQ8" s="619"/>
      <c r="CR8" s="588">
        <v>662887</v>
      </c>
      <c r="CS8" s="589"/>
      <c r="CT8" s="589"/>
      <c r="CU8" s="589"/>
      <c r="CV8" s="589"/>
      <c r="CW8" s="589"/>
      <c r="CX8" s="589"/>
      <c r="CY8" s="590"/>
      <c r="CZ8" s="641">
        <v>22.8</v>
      </c>
      <c r="DA8" s="641"/>
      <c r="DB8" s="641"/>
      <c r="DC8" s="641"/>
      <c r="DD8" s="594">
        <v>6150</v>
      </c>
      <c r="DE8" s="589"/>
      <c r="DF8" s="589"/>
      <c r="DG8" s="589"/>
      <c r="DH8" s="589"/>
      <c r="DI8" s="589"/>
      <c r="DJ8" s="589"/>
      <c r="DK8" s="589"/>
      <c r="DL8" s="589"/>
      <c r="DM8" s="589"/>
      <c r="DN8" s="589"/>
      <c r="DO8" s="589"/>
      <c r="DP8" s="590"/>
      <c r="DQ8" s="594">
        <v>412099</v>
      </c>
      <c r="DR8" s="589"/>
      <c r="DS8" s="589"/>
      <c r="DT8" s="589"/>
      <c r="DU8" s="589"/>
      <c r="DV8" s="589"/>
      <c r="DW8" s="589"/>
      <c r="DX8" s="589"/>
      <c r="DY8" s="589"/>
      <c r="DZ8" s="589"/>
      <c r="EA8" s="589"/>
      <c r="EB8" s="589"/>
      <c r="EC8" s="620"/>
    </row>
    <row r="9" spans="2:143" ht="11.25" customHeight="1">
      <c r="B9" s="585" t="s">
        <v>225</v>
      </c>
      <c r="C9" s="586"/>
      <c r="D9" s="586"/>
      <c r="E9" s="586"/>
      <c r="F9" s="586"/>
      <c r="G9" s="586"/>
      <c r="H9" s="586"/>
      <c r="I9" s="586"/>
      <c r="J9" s="586"/>
      <c r="K9" s="586"/>
      <c r="L9" s="586"/>
      <c r="M9" s="586"/>
      <c r="N9" s="586"/>
      <c r="O9" s="586"/>
      <c r="P9" s="586"/>
      <c r="Q9" s="587"/>
      <c r="R9" s="588">
        <v>2694</v>
      </c>
      <c r="S9" s="589"/>
      <c r="T9" s="589"/>
      <c r="U9" s="589"/>
      <c r="V9" s="589"/>
      <c r="W9" s="589"/>
      <c r="X9" s="589"/>
      <c r="Y9" s="590"/>
      <c r="Z9" s="641">
        <v>0.1</v>
      </c>
      <c r="AA9" s="641"/>
      <c r="AB9" s="641"/>
      <c r="AC9" s="641"/>
      <c r="AD9" s="642">
        <v>2694</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120618</v>
      </c>
      <c r="BH9" s="589"/>
      <c r="BI9" s="589"/>
      <c r="BJ9" s="589"/>
      <c r="BK9" s="589"/>
      <c r="BL9" s="589"/>
      <c r="BM9" s="589"/>
      <c r="BN9" s="590"/>
      <c r="BO9" s="641">
        <v>25.1</v>
      </c>
      <c r="BP9" s="641"/>
      <c r="BQ9" s="641"/>
      <c r="BR9" s="641"/>
      <c r="BS9" s="594" t="s">
        <v>223</v>
      </c>
      <c r="BT9" s="589"/>
      <c r="BU9" s="589"/>
      <c r="BV9" s="589"/>
      <c r="BW9" s="589"/>
      <c r="BX9" s="589"/>
      <c r="BY9" s="589"/>
      <c r="BZ9" s="589"/>
      <c r="CA9" s="589"/>
      <c r="CB9" s="620"/>
      <c r="CD9" s="621" t="s">
        <v>227</v>
      </c>
      <c r="CE9" s="618"/>
      <c r="CF9" s="618"/>
      <c r="CG9" s="618"/>
      <c r="CH9" s="618"/>
      <c r="CI9" s="618"/>
      <c r="CJ9" s="618"/>
      <c r="CK9" s="618"/>
      <c r="CL9" s="618"/>
      <c r="CM9" s="618"/>
      <c r="CN9" s="618"/>
      <c r="CO9" s="618"/>
      <c r="CP9" s="618"/>
      <c r="CQ9" s="619"/>
      <c r="CR9" s="588">
        <v>280884</v>
      </c>
      <c r="CS9" s="589"/>
      <c r="CT9" s="589"/>
      <c r="CU9" s="589"/>
      <c r="CV9" s="589"/>
      <c r="CW9" s="589"/>
      <c r="CX9" s="589"/>
      <c r="CY9" s="590"/>
      <c r="CZ9" s="641">
        <v>9.6999999999999993</v>
      </c>
      <c r="DA9" s="641"/>
      <c r="DB9" s="641"/>
      <c r="DC9" s="641"/>
      <c r="DD9" s="594">
        <v>560</v>
      </c>
      <c r="DE9" s="589"/>
      <c r="DF9" s="589"/>
      <c r="DG9" s="589"/>
      <c r="DH9" s="589"/>
      <c r="DI9" s="589"/>
      <c r="DJ9" s="589"/>
      <c r="DK9" s="589"/>
      <c r="DL9" s="589"/>
      <c r="DM9" s="589"/>
      <c r="DN9" s="589"/>
      <c r="DO9" s="589"/>
      <c r="DP9" s="590"/>
      <c r="DQ9" s="594">
        <v>267051</v>
      </c>
      <c r="DR9" s="589"/>
      <c r="DS9" s="589"/>
      <c r="DT9" s="589"/>
      <c r="DU9" s="589"/>
      <c r="DV9" s="589"/>
      <c r="DW9" s="589"/>
      <c r="DX9" s="589"/>
      <c r="DY9" s="589"/>
      <c r="DZ9" s="589"/>
      <c r="EA9" s="589"/>
      <c r="EB9" s="589"/>
      <c r="EC9" s="620"/>
    </row>
    <row r="10" spans="2:143" ht="11.25" customHeight="1">
      <c r="B10" s="585" t="s">
        <v>228</v>
      </c>
      <c r="C10" s="586"/>
      <c r="D10" s="586"/>
      <c r="E10" s="586"/>
      <c r="F10" s="586"/>
      <c r="G10" s="586"/>
      <c r="H10" s="586"/>
      <c r="I10" s="586"/>
      <c r="J10" s="586"/>
      <c r="K10" s="586"/>
      <c r="L10" s="586"/>
      <c r="M10" s="586"/>
      <c r="N10" s="586"/>
      <c r="O10" s="586"/>
      <c r="P10" s="586"/>
      <c r="Q10" s="587"/>
      <c r="R10" s="588">
        <v>41044</v>
      </c>
      <c r="S10" s="589"/>
      <c r="T10" s="589"/>
      <c r="U10" s="589"/>
      <c r="V10" s="589"/>
      <c r="W10" s="589"/>
      <c r="X10" s="589"/>
      <c r="Y10" s="590"/>
      <c r="Z10" s="641">
        <v>1.3</v>
      </c>
      <c r="AA10" s="641"/>
      <c r="AB10" s="641"/>
      <c r="AC10" s="641"/>
      <c r="AD10" s="642">
        <v>41044</v>
      </c>
      <c r="AE10" s="642"/>
      <c r="AF10" s="642"/>
      <c r="AG10" s="642"/>
      <c r="AH10" s="642"/>
      <c r="AI10" s="642"/>
      <c r="AJ10" s="642"/>
      <c r="AK10" s="642"/>
      <c r="AL10" s="611">
        <v>2.2000000000000002</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9625</v>
      </c>
      <c r="BH10" s="589"/>
      <c r="BI10" s="589"/>
      <c r="BJ10" s="589"/>
      <c r="BK10" s="589"/>
      <c r="BL10" s="589"/>
      <c r="BM10" s="589"/>
      <c r="BN10" s="590"/>
      <c r="BO10" s="641">
        <v>2</v>
      </c>
      <c r="BP10" s="641"/>
      <c r="BQ10" s="641"/>
      <c r="BR10" s="641"/>
      <c r="BS10" s="594" t="s">
        <v>223</v>
      </c>
      <c r="BT10" s="589"/>
      <c r="BU10" s="589"/>
      <c r="BV10" s="589"/>
      <c r="BW10" s="589"/>
      <c r="BX10" s="589"/>
      <c r="BY10" s="589"/>
      <c r="BZ10" s="589"/>
      <c r="CA10" s="589"/>
      <c r="CB10" s="620"/>
      <c r="CD10" s="621" t="s">
        <v>230</v>
      </c>
      <c r="CE10" s="618"/>
      <c r="CF10" s="618"/>
      <c r="CG10" s="618"/>
      <c r="CH10" s="618"/>
      <c r="CI10" s="618"/>
      <c r="CJ10" s="618"/>
      <c r="CK10" s="618"/>
      <c r="CL10" s="618"/>
      <c r="CM10" s="618"/>
      <c r="CN10" s="618"/>
      <c r="CO10" s="618"/>
      <c r="CP10" s="618"/>
      <c r="CQ10" s="619"/>
      <c r="CR10" s="588">
        <v>4699</v>
      </c>
      <c r="CS10" s="589"/>
      <c r="CT10" s="589"/>
      <c r="CU10" s="589"/>
      <c r="CV10" s="589"/>
      <c r="CW10" s="589"/>
      <c r="CX10" s="589"/>
      <c r="CY10" s="590"/>
      <c r="CZ10" s="641">
        <v>0.2</v>
      </c>
      <c r="DA10" s="641"/>
      <c r="DB10" s="641"/>
      <c r="DC10" s="641"/>
      <c r="DD10" s="594" t="s">
        <v>223</v>
      </c>
      <c r="DE10" s="589"/>
      <c r="DF10" s="589"/>
      <c r="DG10" s="589"/>
      <c r="DH10" s="589"/>
      <c r="DI10" s="589"/>
      <c r="DJ10" s="589"/>
      <c r="DK10" s="589"/>
      <c r="DL10" s="589"/>
      <c r="DM10" s="589"/>
      <c r="DN10" s="589"/>
      <c r="DO10" s="589"/>
      <c r="DP10" s="590"/>
      <c r="DQ10" s="594">
        <v>4699</v>
      </c>
      <c r="DR10" s="589"/>
      <c r="DS10" s="589"/>
      <c r="DT10" s="589"/>
      <c r="DU10" s="589"/>
      <c r="DV10" s="589"/>
      <c r="DW10" s="589"/>
      <c r="DX10" s="589"/>
      <c r="DY10" s="589"/>
      <c r="DZ10" s="589"/>
      <c r="EA10" s="589"/>
      <c r="EB10" s="589"/>
      <c r="EC10" s="620"/>
    </row>
    <row r="11" spans="2:143" ht="11.25" customHeight="1">
      <c r="B11" s="585" t="s">
        <v>231</v>
      </c>
      <c r="C11" s="586"/>
      <c r="D11" s="586"/>
      <c r="E11" s="586"/>
      <c r="F11" s="586"/>
      <c r="G11" s="586"/>
      <c r="H11" s="586"/>
      <c r="I11" s="586"/>
      <c r="J11" s="586"/>
      <c r="K11" s="586"/>
      <c r="L11" s="586"/>
      <c r="M11" s="586"/>
      <c r="N11" s="586"/>
      <c r="O11" s="586"/>
      <c r="P11" s="586"/>
      <c r="Q11" s="587"/>
      <c r="R11" s="588">
        <v>60652</v>
      </c>
      <c r="S11" s="589"/>
      <c r="T11" s="589"/>
      <c r="U11" s="589"/>
      <c r="V11" s="589"/>
      <c r="W11" s="589"/>
      <c r="X11" s="589"/>
      <c r="Y11" s="590"/>
      <c r="Z11" s="641">
        <v>1.9</v>
      </c>
      <c r="AA11" s="641"/>
      <c r="AB11" s="641"/>
      <c r="AC11" s="641"/>
      <c r="AD11" s="642">
        <v>60652</v>
      </c>
      <c r="AE11" s="642"/>
      <c r="AF11" s="642"/>
      <c r="AG11" s="642"/>
      <c r="AH11" s="642"/>
      <c r="AI11" s="642"/>
      <c r="AJ11" s="642"/>
      <c r="AK11" s="642"/>
      <c r="AL11" s="611">
        <v>3.3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19655</v>
      </c>
      <c r="BH11" s="589"/>
      <c r="BI11" s="589"/>
      <c r="BJ11" s="589"/>
      <c r="BK11" s="589"/>
      <c r="BL11" s="589"/>
      <c r="BM11" s="589"/>
      <c r="BN11" s="590"/>
      <c r="BO11" s="641">
        <v>4.0999999999999996</v>
      </c>
      <c r="BP11" s="641"/>
      <c r="BQ11" s="641"/>
      <c r="BR11" s="641"/>
      <c r="BS11" s="594" t="s">
        <v>223</v>
      </c>
      <c r="BT11" s="589"/>
      <c r="BU11" s="589"/>
      <c r="BV11" s="589"/>
      <c r="BW11" s="589"/>
      <c r="BX11" s="589"/>
      <c r="BY11" s="589"/>
      <c r="BZ11" s="589"/>
      <c r="CA11" s="589"/>
      <c r="CB11" s="620"/>
      <c r="CD11" s="621" t="s">
        <v>233</v>
      </c>
      <c r="CE11" s="618"/>
      <c r="CF11" s="618"/>
      <c r="CG11" s="618"/>
      <c r="CH11" s="618"/>
      <c r="CI11" s="618"/>
      <c r="CJ11" s="618"/>
      <c r="CK11" s="618"/>
      <c r="CL11" s="618"/>
      <c r="CM11" s="618"/>
      <c r="CN11" s="618"/>
      <c r="CO11" s="618"/>
      <c r="CP11" s="618"/>
      <c r="CQ11" s="619"/>
      <c r="CR11" s="588">
        <v>281227</v>
      </c>
      <c r="CS11" s="589"/>
      <c r="CT11" s="589"/>
      <c r="CU11" s="589"/>
      <c r="CV11" s="589"/>
      <c r="CW11" s="589"/>
      <c r="CX11" s="589"/>
      <c r="CY11" s="590"/>
      <c r="CZ11" s="641">
        <v>9.6999999999999993</v>
      </c>
      <c r="DA11" s="641"/>
      <c r="DB11" s="641"/>
      <c r="DC11" s="641"/>
      <c r="DD11" s="594">
        <v>36681</v>
      </c>
      <c r="DE11" s="589"/>
      <c r="DF11" s="589"/>
      <c r="DG11" s="589"/>
      <c r="DH11" s="589"/>
      <c r="DI11" s="589"/>
      <c r="DJ11" s="589"/>
      <c r="DK11" s="589"/>
      <c r="DL11" s="589"/>
      <c r="DM11" s="589"/>
      <c r="DN11" s="589"/>
      <c r="DO11" s="589"/>
      <c r="DP11" s="590"/>
      <c r="DQ11" s="594">
        <v>138581</v>
      </c>
      <c r="DR11" s="589"/>
      <c r="DS11" s="589"/>
      <c r="DT11" s="589"/>
      <c r="DU11" s="589"/>
      <c r="DV11" s="589"/>
      <c r="DW11" s="589"/>
      <c r="DX11" s="589"/>
      <c r="DY11" s="589"/>
      <c r="DZ11" s="589"/>
      <c r="EA11" s="589"/>
      <c r="EB11" s="589"/>
      <c r="EC11" s="620"/>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303854</v>
      </c>
      <c r="BH12" s="589"/>
      <c r="BI12" s="589"/>
      <c r="BJ12" s="589"/>
      <c r="BK12" s="589"/>
      <c r="BL12" s="589"/>
      <c r="BM12" s="589"/>
      <c r="BN12" s="590"/>
      <c r="BO12" s="641">
        <v>63.3</v>
      </c>
      <c r="BP12" s="641"/>
      <c r="BQ12" s="641"/>
      <c r="BR12" s="641"/>
      <c r="BS12" s="594" t="s">
        <v>223</v>
      </c>
      <c r="BT12" s="589"/>
      <c r="BU12" s="589"/>
      <c r="BV12" s="589"/>
      <c r="BW12" s="589"/>
      <c r="BX12" s="589"/>
      <c r="BY12" s="589"/>
      <c r="BZ12" s="589"/>
      <c r="CA12" s="589"/>
      <c r="CB12" s="620"/>
      <c r="CD12" s="621" t="s">
        <v>236</v>
      </c>
      <c r="CE12" s="618"/>
      <c r="CF12" s="618"/>
      <c r="CG12" s="618"/>
      <c r="CH12" s="618"/>
      <c r="CI12" s="618"/>
      <c r="CJ12" s="618"/>
      <c r="CK12" s="618"/>
      <c r="CL12" s="618"/>
      <c r="CM12" s="618"/>
      <c r="CN12" s="618"/>
      <c r="CO12" s="618"/>
      <c r="CP12" s="618"/>
      <c r="CQ12" s="619"/>
      <c r="CR12" s="588">
        <v>34777</v>
      </c>
      <c r="CS12" s="589"/>
      <c r="CT12" s="589"/>
      <c r="CU12" s="589"/>
      <c r="CV12" s="589"/>
      <c r="CW12" s="589"/>
      <c r="CX12" s="589"/>
      <c r="CY12" s="590"/>
      <c r="CZ12" s="641">
        <v>1.2</v>
      </c>
      <c r="DA12" s="641"/>
      <c r="DB12" s="641"/>
      <c r="DC12" s="641"/>
      <c r="DD12" s="594" t="s">
        <v>223</v>
      </c>
      <c r="DE12" s="589"/>
      <c r="DF12" s="589"/>
      <c r="DG12" s="589"/>
      <c r="DH12" s="589"/>
      <c r="DI12" s="589"/>
      <c r="DJ12" s="589"/>
      <c r="DK12" s="589"/>
      <c r="DL12" s="589"/>
      <c r="DM12" s="589"/>
      <c r="DN12" s="589"/>
      <c r="DO12" s="589"/>
      <c r="DP12" s="590"/>
      <c r="DQ12" s="594">
        <v>34777</v>
      </c>
      <c r="DR12" s="589"/>
      <c r="DS12" s="589"/>
      <c r="DT12" s="589"/>
      <c r="DU12" s="589"/>
      <c r="DV12" s="589"/>
      <c r="DW12" s="589"/>
      <c r="DX12" s="589"/>
      <c r="DY12" s="589"/>
      <c r="DZ12" s="589"/>
      <c r="EA12" s="589"/>
      <c r="EB12" s="589"/>
      <c r="EC12" s="620"/>
    </row>
    <row r="13" spans="2:143" ht="11.25" customHeight="1">
      <c r="B13" s="585" t="s">
        <v>237</v>
      </c>
      <c r="C13" s="586"/>
      <c r="D13" s="586"/>
      <c r="E13" s="586"/>
      <c r="F13" s="586"/>
      <c r="G13" s="586"/>
      <c r="H13" s="586"/>
      <c r="I13" s="586"/>
      <c r="J13" s="586"/>
      <c r="K13" s="586"/>
      <c r="L13" s="586"/>
      <c r="M13" s="586"/>
      <c r="N13" s="586"/>
      <c r="O13" s="586"/>
      <c r="P13" s="586"/>
      <c r="Q13" s="587"/>
      <c r="R13" s="588">
        <v>5181</v>
      </c>
      <c r="S13" s="589"/>
      <c r="T13" s="589"/>
      <c r="U13" s="589"/>
      <c r="V13" s="589"/>
      <c r="W13" s="589"/>
      <c r="X13" s="589"/>
      <c r="Y13" s="590"/>
      <c r="Z13" s="641">
        <v>0.2</v>
      </c>
      <c r="AA13" s="641"/>
      <c r="AB13" s="641"/>
      <c r="AC13" s="641"/>
      <c r="AD13" s="642">
        <v>5181</v>
      </c>
      <c r="AE13" s="642"/>
      <c r="AF13" s="642"/>
      <c r="AG13" s="642"/>
      <c r="AH13" s="642"/>
      <c r="AI13" s="642"/>
      <c r="AJ13" s="642"/>
      <c r="AK13" s="642"/>
      <c r="AL13" s="611">
        <v>0.3</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303854</v>
      </c>
      <c r="BH13" s="589"/>
      <c r="BI13" s="589"/>
      <c r="BJ13" s="589"/>
      <c r="BK13" s="589"/>
      <c r="BL13" s="589"/>
      <c r="BM13" s="589"/>
      <c r="BN13" s="590"/>
      <c r="BO13" s="641">
        <v>63.3</v>
      </c>
      <c r="BP13" s="641"/>
      <c r="BQ13" s="641"/>
      <c r="BR13" s="641"/>
      <c r="BS13" s="594" t="s">
        <v>223</v>
      </c>
      <c r="BT13" s="589"/>
      <c r="BU13" s="589"/>
      <c r="BV13" s="589"/>
      <c r="BW13" s="589"/>
      <c r="BX13" s="589"/>
      <c r="BY13" s="589"/>
      <c r="BZ13" s="589"/>
      <c r="CA13" s="589"/>
      <c r="CB13" s="620"/>
      <c r="CD13" s="621" t="s">
        <v>239</v>
      </c>
      <c r="CE13" s="618"/>
      <c r="CF13" s="618"/>
      <c r="CG13" s="618"/>
      <c r="CH13" s="618"/>
      <c r="CI13" s="618"/>
      <c r="CJ13" s="618"/>
      <c r="CK13" s="618"/>
      <c r="CL13" s="618"/>
      <c r="CM13" s="618"/>
      <c r="CN13" s="618"/>
      <c r="CO13" s="618"/>
      <c r="CP13" s="618"/>
      <c r="CQ13" s="619"/>
      <c r="CR13" s="588">
        <v>164269</v>
      </c>
      <c r="CS13" s="589"/>
      <c r="CT13" s="589"/>
      <c r="CU13" s="589"/>
      <c r="CV13" s="589"/>
      <c r="CW13" s="589"/>
      <c r="CX13" s="589"/>
      <c r="CY13" s="590"/>
      <c r="CZ13" s="641">
        <v>5.7</v>
      </c>
      <c r="DA13" s="641"/>
      <c r="DB13" s="641"/>
      <c r="DC13" s="641"/>
      <c r="DD13" s="594">
        <v>121111</v>
      </c>
      <c r="DE13" s="589"/>
      <c r="DF13" s="589"/>
      <c r="DG13" s="589"/>
      <c r="DH13" s="589"/>
      <c r="DI13" s="589"/>
      <c r="DJ13" s="589"/>
      <c r="DK13" s="589"/>
      <c r="DL13" s="589"/>
      <c r="DM13" s="589"/>
      <c r="DN13" s="589"/>
      <c r="DO13" s="589"/>
      <c r="DP13" s="590"/>
      <c r="DQ13" s="594">
        <v>128794</v>
      </c>
      <c r="DR13" s="589"/>
      <c r="DS13" s="589"/>
      <c r="DT13" s="589"/>
      <c r="DU13" s="589"/>
      <c r="DV13" s="589"/>
      <c r="DW13" s="589"/>
      <c r="DX13" s="589"/>
      <c r="DY13" s="589"/>
      <c r="DZ13" s="589"/>
      <c r="EA13" s="589"/>
      <c r="EB13" s="589"/>
      <c r="EC13" s="620"/>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12411</v>
      </c>
      <c r="BH14" s="589"/>
      <c r="BI14" s="589"/>
      <c r="BJ14" s="589"/>
      <c r="BK14" s="589"/>
      <c r="BL14" s="589"/>
      <c r="BM14" s="589"/>
      <c r="BN14" s="590"/>
      <c r="BO14" s="641">
        <v>2.6</v>
      </c>
      <c r="BP14" s="641"/>
      <c r="BQ14" s="641"/>
      <c r="BR14" s="641"/>
      <c r="BS14" s="594" t="s">
        <v>223</v>
      </c>
      <c r="BT14" s="589"/>
      <c r="BU14" s="589"/>
      <c r="BV14" s="589"/>
      <c r="BW14" s="589"/>
      <c r="BX14" s="589"/>
      <c r="BY14" s="589"/>
      <c r="BZ14" s="589"/>
      <c r="CA14" s="589"/>
      <c r="CB14" s="620"/>
      <c r="CD14" s="621" t="s">
        <v>242</v>
      </c>
      <c r="CE14" s="618"/>
      <c r="CF14" s="618"/>
      <c r="CG14" s="618"/>
      <c r="CH14" s="618"/>
      <c r="CI14" s="618"/>
      <c r="CJ14" s="618"/>
      <c r="CK14" s="618"/>
      <c r="CL14" s="618"/>
      <c r="CM14" s="618"/>
      <c r="CN14" s="618"/>
      <c r="CO14" s="618"/>
      <c r="CP14" s="618"/>
      <c r="CQ14" s="619"/>
      <c r="CR14" s="588">
        <v>152526</v>
      </c>
      <c r="CS14" s="589"/>
      <c r="CT14" s="589"/>
      <c r="CU14" s="589"/>
      <c r="CV14" s="589"/>
      <c r="CW14" s="589"/>
      <c r="CX14" s="589"/>
      <c r="CY14" s="590"/>
      <c r="CZ14" s="641">
        <v>5.2</v>
      </c>
      <c r="DA14" s="641"/>
      <c r="DB14" s="641"/>
      <c r="DC14" s="641"/>
      <c r="DD14" s="594">
        <v>15120</v>
      </c>
      <c r="DE14" s="589"/>
      <c r="DF14" s="589"/>
      <c r="DG14" s="589"/>
      <c r="DH14" s="589"/>
      <c r="DI14" s="589"/>
      <c r="DJ14" s="589"/>
      <c r="DK14" s="589"/>
      <c r="DL14" s="589"/>
      <c r="DM14" s="589"/>
      <c r="DN14" s="589"/>
      <c r="DO14" s="589"/>
      <c r="DP14" s="590"/>
      <c r="DQ14" s="594">
        <v>152500</v>
      </c>
      <c r="DR14" s="589"/>
      <c r="DS14" s="589"/>
      <c r="DT14" s="589"/>
      <c r="DU14" s="589"/>
      <c r="DV14" s="589"/>
      <c r="DW14" s="589"/>
      <c r="DX14" s="589"/>
      <c r="DY14" s="589"/>
      <c r="DZ14" s="589"/>
      <c r="EA14" s="589"/>
      <c r="EB14" s="589"/>
      <c r="EC14" s="620"/>
    </row>
    <row r="15" spans="2:143" ht="11.25" customHeight="1">
      <c r="B15" s="585" t="s">
        <v>243</v>
      </c>
      <c r="C15" s="586"/>
      <c r="D15" s="586"/>
      <c r="E15" s="586"/>
      <c r="F15" s="586"/>
      <c r="G15" s="586"/>
      <c r="H15" s="586"/>
      <c r="I15" s="586"/>
      <c r="J15" s="586"/>
      <c r="K15" s="586"/>
      <c r="L15" s="586"/>
      <c r="M15" s="586"/>
      <c r="N15" s="586"/>
      <c r="O15" s="586"/>
      <c r="P15" s="586"/>
      <c r="Q15" s="587"/>
      <c r="R15" s="588">
        <v>343</v>
      </c>
      <c r="S15" s="589"/>
      <c r="T15" s="589"/>
      <c r="U15" s="589"/>
      <c r="V15" s="589"/>
      <c r="W15" s="589"/>
      <c r="X15" s="589"/>
      <c r="Y15" s="590"/>
      <c r="Z15" s="641">
        <v>0</v>
      </c>
      <c r="AA15" s="641"/>
      <c r="AB15" s="641"/>
      <c r="AC15" s="641"/>
      <c r="AD15" s="642">
        <v>343</v>
      </c>
      <c r="AE15" s="642"/>
      <c r="AF15" s="642"/>
      <c r="AG15" s="642"/>
      <c r="AH15" s="642"/>
      <c r="AI15" s="642"/>
      <c r="AJ15" s="642"/>
      <c r="AK15" s="642"/>
      <c r="AL15" s="611">
        <v>0</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7946</v>
      </c>
      <c r="BH15" s="589"/>
      <c r="BI15" s="589"/>
      <c r="BJ15" s="589"/>
      <c r="BK15" s="589"/>
      <c r="BL15" s="589"/>
      <c r="BM15" s="589"/>
      <c r="BN15" s="590"/>
      <c r="BO15" s="641">
        <v>1.7</v>
      </c>
      <c r="BP15" s="641"/>
      <c r="BQ15" s="641"/>
      <c r="BR15" s="641"/>
      <c r="BS15" s="594" t="s">
        <v>223</v>
      </c>
      <c r="BT15" s="589"/>
      <c r="BU15" s="589"/>
      <c r="BV15" s="589"/>
      <c r="BW15" s="589"/>
      <c r="BX15" s="589"/>
      <c r="BY15" s="589"/>
      <c r="BZ15" s="589"/>
      <c r="CA15" s="589"/>
      <c r="CB15" s="620"/>
      <c r="CD15" s="621" t="s">
        <v>245</v>
      </c>
      <c r="CE15" s="618"/>
      <c r="CF15" s="618"/>
      <c r="CG15" s="618"/>
      <c r="CH15" s="618"/>
      <c r="CI15" s="618"/>
      <c r="CJ15" s="618"/>
      <c r="CK15" s="618"/>
      <c r="CL15" s="618"/>
      <c r="CM15" s="618"/>
      <c r="CN15" s="618"/>
      <c r="CO15" s="618"/>
      <c r="CP15" s="618"/>
      <c r="CQ15" s="619"/>
      <c r="CR15" s="588">
        <v>372653</v>
      </c>
      <c r="CS15" s="589"/>
      <c r="CT15" s="589"/>
      <c r="CU15" s="589"/>
      <c r="CV15" s="589"/>
      <c r="CW15" s="589"/>
      <c r="CX15" s="589"/>
      <c r="CY15" s="590"/>
      <c r="CZ15" s="641">
        <v>12.8</v>
      </c>
      <c r="DA15" s="641"/>
      <c r="DB15" s="641"/>
      <c r="DC15" s="641"/>
      <c r="DD15" s="594">
        <v>136927</v>
      </c>
      <c r="DE15" s="589"/>
      <c r="DF15" s="589"/>
      <c r="DG15" s="589"/>
      <c r="DH15" s="589"/>
      <c r="DI15" s="589"/>
      <c r="DJ15" s="589"/>
      <c r="DK15" s="589"/>
      <c r="DL15" s="589"/>
      <c r="DM15" s="589"/>
      <c r="DN15" s="589"/>
      <c r="DO15" s="589"/>
      <c r="DP15" s="590"/>
      <c r="DQ15" s="594">
        <v>246050</v>
      </c>
      <c r="DR15" s="589"/>
      <c r="DS15" s="589"/>
      <c r="DT15" s="589"/>
      <c r="DU15" s="589"/>
      <c r="DV15" s="589"/>
      <c r="DW15" s="589"/>
      <c r="DX15" s="589"/>
      <c r="DY15" s="589"/>
      <c r="DZ15" s="589"/>
      <c r="EA15" s="589"/>
      <c r="EB15" s="589"/>
      <c r="EC15" s="620"/>
    </row>
    <row r="16" spans="2:143" ht="11.25" customHeight="1">
      <c r="B16" s="585" t="s">
        <v>246</v>
      </c>
      <c r="C16" s="586"/>
      <c r="D16" s="586"/>
      <c r="E16" s="586"/>
      <c r="F16" s="586"/>
      <c r="G16" s="586"/>
      <c r="H16" s="586"/>
      <c r="I16" s="586"/>
      <c r="J16" s="586"/>
      <c r="K16" s="586"/>
      <c r="L16" s="586"/>
      <c r="M16" s="586"/>
      <c r="N16" s="586"/>
      <c r="O16" s="586"/>
      <c r="P16" s="586"/>
      <c r="Q16" s="587"/>
      <c r="R16" s="588">
        <v>1412434</v>
      </c>
      <c r="S16" s="589"/>
      <c r="T16" s="589"/>
      <c r="U16" s="589"/>
      <c r="V16" s="589"/>
      <c r="W16" s="589"/>
      <c r="X16" s="589"/>
      <c r="Y16" s="590"/>
      <c r="Z16" s="641">
        <v>44.9</v>
      </c>
      <c r="AA16" s="641"/>
      <c r="AB16" s="641"/>
      <c r="AC16" s="641"/>
      <c r="AD16" s="642">
        <v>1189874</v>
      </c>
      <c r="AE16" s="642"/>
      <c r="AF16" s="642"/>
      <c r="AG16" s="642"/>
      <c r="AH16" s="642"/>
      <c r="AI16" s="642"/>
      <c r="AJ16" s="642"/>
      <c r="AK16" s="642"/>
      <c r="AL16" s="611">
        <v>64.7</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0"/>
      <c r="CD16" s="621" t="s">
        <v>248</v>
      </c>
      <c r="CE16" s="618"/>
      <c r="CF16" s="618"/>
      <c r="CG16" s="618"/>
      <c r="CH16" s="618"/>
      <c r="CI16" s="618"/>
      <c r="CJ16" s="618"/>
      <c r="CK16" s="618"/>
      <c r="CL16" s="618"/>
      <c r="CM16" s="618"/>
      <c r="CN16" s="618"/>
      <c r="CO16" s="618"/>
      <c r="CP16" s="618"/>
      <c r="CQ16" s="619"/>
      <c r="CR16" s="588">
        <v>202018</v>
      </c>
      <c r="CS16" s="589"/>
      <c r="CT16" s="589"/>
      <c r="CU16" s="589"/>
      <c r="CV16" s="589"/>
      <c r="CW16" s="589"/>
      <c r="CX16" s="589"/>
      <c r="CY16" s="590"/>
      <c r="CZ16" s="641">
        <v>7</v>
      </c>
      <c r="DA16" s="641"/>
      <c r="DB16" s="641"/>
      <c r="DC16" s="641"/>
      <c r="DD16" s="594" t="s">
        <v>223</v>
      </c>
      <c r="DE16" s="589"/>
      <c r="DF16" s="589"/>
      <c r="DG16" s="589"/>
      <c r="DH16" s="589"/>
      <c r="DI16" s="589"/>
      <c r="DJ16" s="589"/>
      <c r="DK16" s="589"/>
      <c r="DL16" s="589"/>
      <c r="DM16" s="589"/>
      <c r="DN16" s="589"/>
      <c r="DO16" s="589"/>
      <c r="DP16" s="590"/>
      <c r="DQ16" s="594">
        <v>34746</v>
      </c>
      <c r="DR16" s="589"/>
      <c r="DS16" s="589"/>
      <c r="DT16" s="589"/>
      <c r="DU16" s="589"/>
      <c r="DV16" s="589"/>
      <c r="DW16" s="589"/>
      <c r="DX16" s="589"/>
      <c r="DY16" s="589"/>
      <c r="DZ16" s="589"/>
      <c r="EA16" s="589"/>
      <c r="EB16" s="589"/>
      <c r="EC16" s="620"/>
    </row>
    <row r="17" spans="2:133" ht="11.25" customHeight="1">
      <c r="B17" s="585" t="s">
        <v>249</v>
      </c>
      <c r="C17" s="586"/>
      <c r="D17" s="586"/>
      <c r="E17" s="586"/>
      <c r="F17" s="586"/>
      <c r="G17" s="586"/>
      <c r="H17" s="586"/>
      <c r="I17" s="586"/>
      <c r="J17" s="586"/>
      <c r="K17" s="586"/>
      <c r="L17" s="586"/>
      <c r="M17" s="586"/>
      <c r="N17" s="586"/>
      <c r="O17" s="586"/>
      <c r="P17" s="586"/>
      <c r="Q17" s="587"/>
      <c r="R17" s="588">
        <v>1189874</v>
      </c>
      <c r="S17" s="589"/>
      <c r="T17" s="589"/>
      <c r="U17" s="589"/>
      <c r="V17" s="589"/>
      <c r="W17" s="589"/>
      <c r="X17" s="589"/>
      <c r="Y17" s="590"/>
      <c r="Z17" s="641">
        <v>37.799999999999997</v>
      </c>
      <c r="AA17" s="641"/>
      <c r="AB17" s="641"/>
      <c r="AC17" s="641"/>
      <c r="AD17" s="642">
        <v>1189874</v>
      </c>
      <c r="AE17" s="642"/>
      <c r="AF17" s="642"/>
      <c r="AG17" s="642"/>
      <c r="AH17" s="642"/>
      <c r="AI17" s="642"/>
      <c r="AJ17" s="642"/>
      <c r="AK17" s="642"/>
      <c r="AL17" s="611">
        <v>64.7</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0"/>
      <c r="CD17" s="621" t="s">
        <v>251</v>
      </c>
      <c r="CE17" s="618"/>
      <c r="CF17" s="618"/>
      <c r="CG17" s="618"/>
      <c r="CH17" s="618"/>
      <c r="CI17" s="618"/>
      <c r="CJ17" s="618"/>
      <c r="CK17" s="618"/>
      <c r="CL17" s="618"/>
      <c r="CM17" s="618"/>
      <c r="CN17" s="618"/>
      <c r="CO17" s="618"/>
      <c r="CP17" s="618"/>
      <c r="CQ17" s="619"/>
      <c r="CR17" s="588">
        <v>226177</v>
      </c>
      <c r="CS17" s="589"/>
      <c r="CT17" s="589"/>
      <c r="CU17" s="589"/>
      <c r="CV17" s="589"/>
      <c r="CW17" s="589"/>
      <c r="CX17" s="589"/>
      <c r="CY17" s="590"/>
      <c r="CZ17" s="641">
        <v>7.8</v>
      </c>
      <c r="DA17" s="641"/>
      <c r="DB17" s="641"/>
      <c r="DC17" s="641"/>
      <c r="DD17" s="594" t="s">
        <v>223</v>
      </c>
      <c r="DE17" s="589"/>
      <c r="DF17" s="589"/>
      <c r="DG17" s="589"/>
      <c r="DH17" s="589"/>
      <c r="DI17" s="589"/>
      <c r="DJ17" s="589"/>
      <c r="DK17" s="589"/>
      <c r="DL17" s="589"/>
      <c r="DM17" s="589"/>
      <c r="DN17" s="589"/>
      <c r="DO17" s="589"/>
      <c r="DP17" s="590"/>
      <c r="DQ17" s="594">
        <v>225652</v>
      </c>
      <c r="DR17" s="589"/>
      <c r="DS17" s="589"/>
      <c r="DT17" s="589"/>
      <c r="DU17" s="589"/>
      <c r="DV17" s="589"/>
      <c r="DW17" s="589"/>
      <c r="DX17" s="589"/>
      <c r="DY17" s="589"/>
      <c r="DZ17" s="589"/>
      <c r="EA17" s="589"/>
      <c r="EB17" s="589"/>
      <c r="EC17" s="620"/>
    </row>
    <row r="18" spans="2:133" ht="11.25" customHeight="1">
      <c r="B18" s="585" t="s">
        <v>252</v>
      </c>
      <c r="C18" s="586"/>
      <c r="D18" s="586"/>
      <c r="E18" s="586"/>
      <c r="F18" s="586"/>
      <c r="G18" s="586"/>
      <c r="H18" s="586"/>
      <c r="I18" s="586"/>
      <c r="J18" s="586"/>
      <c r="K18" s="586"/>
      <c r="L18" s="586"/>
      <c r="M18" s="586"/>
      <c r="N18" s="586"/>
      <c r="O18" s="586"/>
      <c r="P18" s="586"/>
      <c r="Q18" s="587"/>
      <c r="R18" s="588">
        <v>222560</v>
      </c>
      <c r="S18" s="589"/>
      <c r="T18" s="589"/>
      <c r="U18" s="589"/>
      <c r="V18" s="589"/>
      <c r="W18" s="589"/>
      <c r="X18" s="589"/>
      <c r="Y18" s="590"/>
      <c r="Z18" s="641">
        <v>7.1</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0"/>
      <c r="CD18" s="621" t="s">
        <v>254</v>
      </c>
      <c r="CE18" s="618"/>
      <c r="CF18" s="618"/>
      <c r="CG18" s="618"/>
      <c r="CH18" s="618"/>
      <c r="CI18" s="618"/>
      <c r="CJ18" s="618"/>
      <c r="CK18" s="618"/>
      <c r="CL18" s="618"/>
      <c r="CM18" s="618"/>
      <c r="CN18" s="618"/>
      <c r="CO18" s="618"/>
      <c r="CP18" s="618"/>
      <c r="CQ18" s="619"/>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0"/>
    </row>
    <row r="19" spans="2:133" ht="11.25" customHeight="1">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0"/>
      <c r="CD19" s="621" t="s">
        <v>257</v>
      </c>
      <c r="CE19" s="618"/>
      <c r="CF19" s="618"/>
      <c r="CG19" s="618"/>
      <c r="CH19" s="618"/>
      <c r="CI19" s="618"/>
      <c r="CJ19" s="618"/>
      <c r="CK19" s="618"/>
      <c r="CL19" s="618"/>
      <c r="CM19" s="618"/>
      <c r="CN19" s="618"/>
      <c r="CO19" s="618"/>
      <c r="CP19" s="618"/>
      <c r="CQ19" s="619"/>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0"/>
    </row>
    <row r="20" spans="2:133" ht="11.25" customHeight="1">
      <c r="B20" s="585" t="s">
        <v>258</v>
      </c>
      <c r="C20" s="586"/>
      <c r="D20" s="586"/>
      <c r="E20" s="586"/>
      <c r="F20" s="586"/>
      <c r="G20" s="586"/>
      <c r="H20" s="586"/>
      <c r="I20" s="586"/>
      <c r="J20" s="586"/>
      <c r="K20" s="586"/>
      <c r="L20" s="586"/>
      <c r="M20" s="586"/>
      <c r="N20" s="586"/>
      <c r="O20" s="586"/>
      <c r="P20" s="586"/>
      <c r="Q20" s="587"/>
      <c r="R20" s="588">
        <v>2048113</v>
      </c>
      <c r="S20" s="589"/>
      <c r="T20" s="589"/>
      <c r="U20" s="589"/>
      <c r="V20" s="589"/>
      <c r="W20" s="589"/>
      <c r="X20" s="589"/>
      <c r="Y20" s="590"/>
      <c r="Z20" s="641">
        <v>65.099999999999994</v>
      </c>
      <c r="AA20" s="641"/>
      <c r="AB20" s="641"/>
      <c r="AC20" s="641"/>
      <c r="AD20" s="642">
        <v>1825553</v>
      </c>
      <c r="AE20" s="642"/>
      <c r="AF20" s="642"/>
      <c r="AG20" s="642"/>
      <c r="AH20" s="642"/>
      <c r="AI20" s="642"/>
      <c r="AJ20" s="642"/>
      <c r="AK20" s="642"/>
      <c r="AL20" s="611">
        <v>99.3</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0"/>
      <c r="CD20" s="621" t="s">
        <v>260</v>
      </c>
      <c r="CE20" s="618"/>
      <c r="CF20" s="618"/>
      <c r="CG20" s="618"/>
      <c r="CH20" s="618"/>
      <c r="CI20" s="618"/>
      <c r="CJ20" s="618"/>
      <c r="CK20" s="618"/>
      <c r="CL20" s="618"/>
      <c r="CM20" s="618"/>
      <c r="CN20" s="618"/>
      <c r="CO20" s="618"/>
      <c r="CP20" s="618"/>
      <c r="CQ20" s="619"/>
      <c r="CR20" s="588">
        <v>2905375</v>
      </c>
      <c r="CS20" s="589"/>
      <c r="CT20" s="589"/>
      <c r="CU20" s="589"/>
      <c r="CV20" s="589"/>
      <c r="CW20" s="589"/>
      <c r="CX20" s="589"/>
      <c r="CY20" s="590"/>
      <c r="CZ20" s="641">
        <v>100</v>
      </c>
      <c r="DA20" s="641"/>
      <c r="DB20" s="641"/>
      <c r="DC20" s="641"/>
      <c r="DD20" s="594">
        <v>320740</v>
      </c>
      <c r="DE20" s="589"/>
      <c r="DF20" s="589"/>
      <c r="DG20" s="589"/>
      <c r="DH20" s="589"/>
      <c r="DI20" s="589"/>
      <c r="DJ20" s="589"/>
      <c r="DK20" s="589"/>
      <c r="DL20" s="589"/>
      <c r="DM20" s="589"/>
      <c r="DN20" s="589"/>
      <c r="DO20" s="589"/>
      <c r="DP20" s="590"/>
      <c r="DQ20" s="594">
        <v>2130365</v>
      </c>
      <c r="DR20" s="589"/>
      <c r="DS20" s="589"/>
      <c r="DT20" s="589"/>
      <c r="DU20" s="589"/>
      <c r="DV20" s="589"/>
      <c r="DW20" s="589"/>
      <c r="DX20" s="589"/>
      <c r="DY20" s="589"/>
      <c r="DZ20" s="589"/>
      <c r="EA20" s="589"/>
      <c r="EB20" s="589"/>
      <c r="EC20" s="620"/>
    </row>
    <row r="21" spans="2:133" ht="11.25" customHeight="1">
      <c r="B21" s="585" t="s">
        <v>261</v>
      </c>
      <c r="C21" s="586"/>
      <c r="D21" s="586"/>
      <c r="E21" s="586"/>
      <c r="F21" s="586"/>
      <c r="G21" s="586"/>
      <c r="H21" s="586"/>
      <c r="I21" s="586"/>
      <c r="J21" s="586"/>
      <c r="K21" s="586"/>
      <c r="L21" s="586"/>
      <c r="M21" s="586"/>
      <c r="N21" s="586"/>
      <c r="O21" s="586"/>
      <c r="P21" s="586"/>
      <c r="Q21" s="587"/>
      <c r="R21" s="588">
        <v>880</v>
      </c>
      <c r="S21" s="589"/>
      <c r="T21" s="589"/>
      <c r="U21" s="589"/>
      <c r="V21" s="589"/>
      <c r="W21" s="589"/>
      <c r="X21" s="589"/>
      <c r="Y21" s="590"/>
      <c r="Z21" s="641">
        <v>0</v>
      </c>
      <c r="AA21" s="641"/>
      <c r="AB21" s="641"/>
      <c r="AC21" s="641"/>
      <c r="AD21" s="642">
        <v>880</v>
      </c>
      <c r="AE21" s="642"/>
      <c r="AF21" s="642"/>
      <c r="AG21" s="642"/>
      <c r="AH21" s="642"/>
      <c r="AI21" s="642"/>
      <c r="AJ21" s="642"/>
      <c r="AK21" s="642"/>
      <c r="AL21" s="611">
        <v>0</v>
      </c>
      <c r="AM21" s="643"/>
      <c r="AN21" s="643"/>
      <c r="AO21" s="644"/>
      <c r="AP21" s="682" t="s">
        <v>262</v>
      </c>
      <c r="AQ21" s="689"/>
      <c r="AR21" s="689"/>
      <c r="AS21" s="689"/>
      <c r="AT21" s="689"/>
      <c r="AU21" s="689"/>
      <c r="AV21" s="689"/>
      <c r="AW21" s="689"/>
      <c r="AX21" s="689"/>
      <c r="AY21" s="689"/>
      <c r="AZ21" s="689"/>
      <c r="BA21" s="689"/>
      <c r="BB21" s="689"/>
      <c r="BC21" s="689"/>
      <c r="BD21" s="689"/>
      <c r="BE21" s="689"/>
      <c r="BF21" s="684"/>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263</v>
      </c>
      <c r="C22" s="586"/>
      <c r="D22" s="586"/>
      <c r="E22" s="586"/>
      <c r="F22" s="586"/>
      <c r="G22" s="586"/>
      <c r="H22" s="586"/>
      <c r="I22" s="586"/>
      <c r="J22" s="586"/>
      <c r="K22" s="586"/>
      <c r="L22" s="586"/>
      <c r="M22" s="586"/>
      <c r="N22" s="586"/>
      <c r="O22" s="586"/>
      <c r="P22" s="586"/>
      <c r="Q22" s="587"/>
      <c r="R22" s="588">
        <v>67712</v>
      </c>
      <c r="S22" s="589"/>
      <c r="T22" s="589"/>
      <c r="U22" s="589"/>
      <c r="V22" s="589"/>
      <c r="W22" s="589"/>
      <c r="X22" s="589"/>
      <c r="Y22" s="590"/>
      <c r="Z22" s="641">
        <v>2.2000000000000002</v>
      </c>
      <c r="AA22" s="641"/>
      <c r="AB22" s="641"/>
      <c r="AC22" s="641"/>
      <c r="AD22" s="642">
        <v>11124</v>
      </c>
      <c r="AE22" s="642"/>
      <c r="AF22" s="642"/>
      <c r="AG22" s="642"/>
      <c r="AH22" s="642"/>
      <c r="AI22" s="642"/>
      <c r="AJ22" s="642"/>
      <c r="AK22" s="642"/>
      <c r="AL22" s="611">
        <v>0.6</v>
      </c>
      <c r="AM22" s="643"/>
      <c r="AN22" s="643"/>
      <c r="AO22" s="644"/>
      <c r="AP22" s="682" t="s">
        <v>264</v>
      </c>
      <c r="AQ22" s="689"/>
      <c r="AR22" s="689"/>
      <c r="AS22" s="689"/>
      <c r="AT22" s="689"/>
      <c r="AU22" s="689"/>
      <c r="AV22" s="689"/>
      <c r="AW22" s="689"/>
      <c r="AX22" s="689"/>
      <c r="AY22" s="689"/>
      <c r="AZ22" s="689"/>
      <c r="BA22" s="689"/>
      <c r="BB22" s="689"/>
      <c r="BC22" s="689"/>
      <c r="BD22" s="689"/>
      <c r="BE22" s="689"/>
      <c r="BF22" s="684"/>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0"/>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25286</v>
      </c>
      <c r="S23" s="589"/>
      <c r="T23" s="589"/>
      <c r="U23" s="589"/>
      <c r="V23" s="589"/>
      <c r="W23" s="589"/>
      <c r="X23" s="589"/>
      <c r="Y23" s="590"/>
      <c r="Z23" s="641">
        <v>0.8</v>
      </c>
      <c r="AA23" s="641"/>
      <c r="AB23" s="641"/>
      <c r="AC23" s="641"/>
      <c r="AD23" s="642">
        <v>402</v>
      </c>
      <c r="AE23" s="642"/>
      <c r="AF23" s="642"/>
      <c r="AG23" s="642"/>
      <c r="AH23" s="642"/>
      <c r="AI23" s="642"/>
      <c r="AJ23" s="642"/>
      <c r="AK23" s="642"/>
      <c r="AL23" s="611">
        <v>0</v>
      </c>
      <c r="AM23" s="643"/>
      <c r="AN23" s="643"/>
      <c r="AO23" s="644"/>
      <c r="AP23" s="682" t="s">
        <v>267</v>
      </c>
      <c r="AQ23" s="689"/>
      <c r="AR23" s="689"/>
      <c r="AS23" s="689"/>
      <c r="AT23" s="689"/>
      <c r="AU23" s="689"/>
      <c r="AV23" s="689"/>
      <c r="AW23" s="689"/>
      <c r="AX23" s="689"/>
      <c r="AY23" s="689"/>
      <c r="AZ23" s="689"/>
      <c r="BA23" s="689"/>
      <c r="BB23" s="689"/>
      <c r="BC23" s="689"/>
      <c r="BD23" s="689"/>
      <c r="BE23" s="689"/>
      <c r="BF23" s="684"/>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0"/>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2830</v>
      </c>
      <c r="S24" s="589"/>
      <c r="T24" s="589"/>
      <c r="U24" s="589"/>
      <c r="V24" s="589"/>
      <c r="W24" s="589"/>
      <c r="X24" s="589"/>
      <c r="Y24" s="590"/>
      <c r="Z24" s="641">
        <v>0.1</v>
      </c>
      <c r="AA24" s="641"/>
      <c r="AB24" s="641"/>
      <c r="AC24" s="641"/>
      <c r="AD24" s="642" t="s">
        <v>223</v>
      </c>
      <c r="AE24" s="642"/>
      <c r="AF24" s="642"/>
      <c r="AG24" s="642"/>
      <c r="AH24" s="642"/>
      <c r="AI24" s="642"/>
      <c r="AJ24" s="642"/>
      <c r="AK24" s="642"/>
      <c r="AL24" s="611" t="s">
        <v>223</v>
      </c>
      <c r="AM24" s="643"/>
      <c r="AN24" s="643"/>
      <c r="AO24" s="644"/>
      <c r="AP24" s="682" t="s">
        <v>274</v>
      </c>
      <c r="AQ24" s="689"/>
      <c r="AR24" s="689"/>
      <c r="AS24" s="689"/>
      <c r="AT24" s="689"/>
      <c r="AU24" s="689"/>
      <c r="AV24" s="689"/>
      <c r="AW24" s="689"/>
      <c r="AX24" s="689"/>
      <c r="AY24" s="689"/>
      <c r="AZ24" s="689"/>
      <c r="BA24" s="689"/>
      <c r="BB24" s="689"/>
      <c r="BC24" s="689"/>
      <c r="BD24" s="689"/>
      <c r="BE24" s="689"/>
      <c r="BF24" s="684"/>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0"/>
      <c r="CD24" s="645" t="s">
        <v>275</v>
      </c>
      <c r="CE24" s="646"/>
      <c r="CF24" s="646"/>
      <c r="CG24" s="646"/>
      <c r="CH24" s="646"/>
      <c r="CI24" s="646"/>
      <c r="CJ24" s="646"/>
      <c r="CK24" s="646"/>
      <c r="CL24" s="646"/>
      <c r="CM24" s="646"/>
      <c r="CN24" s="646"/>
      <c r="CO24" s="646"/>
      <c r="CP24" s="646"/>
      <c r="CQ24" s="647"/>
      <c r="CR24" s="638">
        <v>1133750</v>
      </c>
      <c r="CS24" s="639"/>
      <c r="CT24" s="639"/>
      <c r="CU24" s="639"/>
      <c r="CV24" s="639"/>
      <c r="CW24" s="639"/>
      <c r="CX24" s="639"/>
      <c r="CY24" s="686"/>
      <c r="CZ24" s="690">
        <v>39</v>
      </c>
      <c r="DA24" s="691"/>
      <c r="DB24" s="691"/>
      <c r="DC24" s="692"/>
      <c r="DD24" s="685">
        <v>911585</v>
      </c>
      <c r="DE24" s="639"/>
      <c r="DF24" s="639"/>
      <c r="DG24" s="639"/>
      <c r="DH24" s="639"/>
      <c r="DI24" s="639"/>
      <c r="DJ24" s="639"/>
      <c r="DK24" s="686"/>
      <c r="DL24" s="685">
        <v>866730</v>
      </c>
      <c r="DM24" s="639"/>
      <c r="DN24" s="639"/>
      <c r="DO24" s="639"/>
      <c r="DP24" s="639"/>
      <c r="DQ24" s="639"/>
      <c r="DR24" s="639"/>
      <c r="DS24" s="639"/>
      <c r="DT24" s="639"/>
      <c r="DU24" s="639"/>
      <c r="DV24" s="686"/>
      <c r="DW24" s="687">
        <v>44.4</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281450</v>
      </c>
      <c r="S25" s="589"/>
      <c r="T25" s="589"/>
      <c r="U25" s="589"/>
      <c r="V25" s="589"/>
      <c r="W25" s="589"/>
      <c r="X25" s="589"/>
      <c r="Y25" s="590"/>
      <c r="Z25" s="641">
        <v>8.9</v>
      </c>
      <c r="AA25" s="641"/>
      <c r="AB25" s="641"/>
      <c r="AC25" s="641"/>
      <c r="AD25" s="642" t="s">
        <v>223</v>
      </c>
      <c r="AE25" s="642"/>
      <c r="AF25" s="642"/>
      <c r="AG25" s="642"/>
      <c r="AH25" s="642"/>
      <c r="AI25" s="642"/>
      <c r="AJ25" s="642"/>
      <c r="AK25" s="642"/>
      <c r="AL25" s="611" t="s">
        <v>223</v>
      </c>
      <c r="AM25" s="643"/>
      <c r="AN25" s="643"/>
      <c r="AO25" s="644"/>
      <c r="AP25" s="682" t="s">
        <v>277</v>
      </c>
      <c r="AQ25" s="689"/>
      <c r="AR25" s="689"/>
      <c r="AS25" s="689"/>
      <c r="AT25" s="689"/>
      <c r="AU25" s="689"/>
      <c r="AV25" s="689"/>
      <c r="AW25" s="689"/>
      <c r="AX25" s="689"/>
      <c r="AY25" s="689"/>
      <c r="AZ25" s="689"/>
      <c r="BA25" s="689"/>
      <c r="BB25" s="689"/>
      <c r="BC25" s="689"/>
      <c r="BD25" s="689"/>
      <c r="BE25" s="689"/>
      <c r="BF25" s="684"/>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0"/>
      <c r="CD25" s="621" t="s">
        <v>278</v>
      </c>
      <c r="CE25" s="618"/>
      <c r="CF25" s="618"/>
      <c r="CG25" s="618"/>
      <c r="CH25" s="618"/>
      <c r="CI25" s="618"/>
      <c r="CJ25" s="618"/>
      <c r="CK25" s="618"/>
      <c r="CL25" s="618"/>
      <c r="CM25" s="618"/>
      <c r="CN25" s="618"/>
      <c r="CO25" s="618"/>
      <c r="CP25" s="618"/>
      <c r="CQ25" s="619"/>
      <c r="CR25" s="588">
        <v>671120</v>
      </c>
      <c r="CS25" s="607"/>
      <c r="CT25" s="607"/>
      <c r="CU25" s="607"/>
      <c r="CV25" s="607"/>
      <c r="CW25" s="607"/>
      <c r="CX25" s="607"/>
      <c r="CY25" s="608"/>
      <c r="CZ25" s="591">
        <v>23.1</v>
      </c>
      <c r="DA25" s="609"/>
      <c r="DB25" s="609"/>
      <c r="DC25" s="610"/>
      <c r="DD25" s="594">
        <v>628114</v>
      </c>
      <c r="DE25" s="607"/>
      <c r="DF25" s="607"/>
      <c r="DG25" s="607"/>
      <c r="DH25" s="607"/>
      <c r="DI25" s="607"/>
      <c r="DJ25" s="607"/>
      <c r="DK25" s="608"/>
      <c r="DL25" s="594">
        <v>583509</v>
      </c>
      <c r="DM25" s="607"/>
      <c r="DN25" s="607"/>
      <c r="DO25" s="607"/>
      <c r="DP25" s="607"/>
      <c r="DQ25" s="607"/>
      <c r="DR25" s="607"/>
      <c r="DS25" s="607"/>
      <c r="DT25" s="607"/>
      <c r="DU25" s="607"/>
      <c r="DV25" s="608"/>
      <c r="DW25" s="611">
        <v>29.9</v>
      </c>
      <c r="DX25" s="612"/>
      <c r="DY25" s="612"/>
      <c r="DZ25" s="612"/>
      <c r="EA25" s="612"/>
      <c r="EB25" s="612"/>
      <c r="EC25" s="613"/>
    </row>
    <row r="26" spans="2:133" ht="11.25" customHeight="1">
      <c r="B26" s="679" t="s">
        <v>279</v>
      </c>
      <c r="C26" s="680"/>
      <c r="D26" s="680"/>
      <c r="E26" s="680"/>
      <c r="F26" s="680"/>
      <c r="G26" s="680"/>
      <c r="H26" s="680"/>
      <c r="I26" s="680"/>
      <c r="J26" s="680"/>
      <c r="K26" s="680"/>
      <c r="L26" s="680"/>
      <c r="M26" s="680"/>
      <c r="N26" s="680"/>
      <c r="O26" s="680"/>
      <c r="P26" s="680"/>
      <c r="Q26" s="681"/>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82" t="s">
        <v>280</v>
      </c>
      <c r="AQ26" s="683"/>
      <c r="AR26" s="683"/>
      <c r="AS26" s="683"/>
      <c r="AT26" s="683"/>
      <c r="AU26" s="683"/>
      <c r="AV26" s="683"/>
      <c r="AW26" s="683"/>
      <c r="AX26" s="683"/>
      <c r="AY26" s="683"/>
      <c r="AZ26" s="683"/>
      <c r="BA26" s="683"/>
      <c r="BB26" s="683"/>
      <c r="BC26" s="683"/>
      <c r="BD26" s="683"/>
      <c r="BE26" s="683"/>
      <c r="BF26" s="684"/>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0"/>
      <c r="CD26" s="621" t="s">
        <v>281</v>
      </c>
      <c r="CE26" s="618"/>
      <c r="CF26" s="618"/>
      <c r="CG26" s="618"/>
      <c r="CH26" s="618"/>
      <c r="CI26" s="618"/>
      <c r="CJ26" s="618"/>
      <c r="CK26" s="618"/>
      <c r="CL26" s="618"/>
      <c r="CM26" s="618"/>
      <c r="CN26" s="618"/>
      <c r="CO26" s="618"/>
      <c r="CP26" s="618"/>
      <c r="CQ26" s="619"/>
      <c r="CR26" s="588">
        <v>412596</v>
      </c>
      <c r="CS26" s="589"/>
      <c r="CT26" s="589"/>
      <c r="CU26" s="589"/>
      <c r="CV26" s="589"/>
      <c r="CW26" s="589"/>
      <c r="CX26" s="589"/>
      <c r="CY26" s="590"/>
      <c r="CZ26" s="591">
        <v>14.2</v>
      </c>
      <c r="DA26" s="609"/>
      <c r="DB26" s="609"/>
      <c r="DC26" s="610"/>
      <c r="DD26" s="594">
        <v>373179</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283478</v>
      </c>
      <c r="S27" s="589"/>
      <c r="T27" s="589"/>
      <c r="U27" s="589"/>
      <c r="V27" s="589"/>
      <c r="W27" s="589"/>
      <c r="X27" s="589"/>
      <c r="Y27" s="590"/>
      <c r="Z27" s="641">
        <v>9</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480114</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0"/>
      <c r="CD27" s="621" t="s">
        <v>284</v>
      </c>
      <c r="CE27" s="618"/>
      <c r="CF27" s="618"/>
      <c r="CG27" s="618"/>
      <c r="CH27" s="618"/>
      <c r="CI27" s="618"/>
      <c r="CJ27" s="618"/>
      <c r="CK27" s="618"/>
      <c r="CL27" s="618"/>
      <c r="CM27" s="618"/>
      <c r="CN27" s="618"/>
      <c r="CO27" s="618"/>
      <c r="CP27" s="618"/>
      <c r="CQ27" s="619"/>
      <c r="CR27" s="588">
        <v>236453</v>
      </c>
      <c r="CS27" s="607"/>
      <c r="CT27" s="607"/>
      <c r="CU27" s="607"/>
      <c r="CV27" s="607"/>
      <c r="CW27" s="607"/>
      <c r="CX27" s="607"/>
      <c r="CY27" s="608"/>
      <c r="CZ27" s="591">
        <v>8.1</v>
      </c>
      <c r="DA27" s="609"/>
      <c r="DB27" s="609"/>
      <c r="DC27" s="610"/>
      <c r="DD27" s="594">
        <v>57819</v>
      </c>
      <c r="DE27" s="607"/>
      <c r="DF27" s="607"/>
      <c r="DG27" s="607"/>
      <c r="DH27" s="607"/>
      <c r="DI27" s="607"/>
      <c r="DJ27" s="607"/>
      <c r="DK27" s="608"/>
      <c r="DL27" s="594">
        <v>57569</v>
      </c>
      <c r="DM27" s="607"/>
      <c r="DN27" s="607"/>
      <c r="DO27" s="607"/>
      <c r="DP27" s="607"/>
      <c r="DQ27" s="607"/>
      <c r="DR27" s="607"/>
      <c r="DS27" s="607"/>
      <c r="DT27" s="607"/>
      <c r="DU27" s="607"/>
      <c r="DV27" s="608"/>
      <c r="DW27" s="611">
        <v>2.9</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3190</v>
      </c>
      <c r="S28" s="589"/>
      <c r="T28" s="589"/>
      <c r="U28" s="589"/>
      <c r="V28" s="589"/>
      <c r="W28" s="589"/>
      <c r="X28" s="589"/>
      <c r="Y28" s="590"/>
      <c r="Z28" s="641">
        <v>0.1</v>
      </c>
      <c r="AA28" s="641"/>
      <c r="AB28" s="641"/>
      <c r="AC28" s="641"/>
      <c r="AD28" s="642">
        <v>400</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286</v>
      </c>
      <c r="CE28" s="618"/>
      <c r="CF28" s="618"/>
      <c r="CG28" s="618"/>
      <c r="CH28" s="618"/>
      <c r="CI28" s="618"/>
      <c r="CJ28" s="618"/>
      <c r="CK28" s="618"/>
      <c r="CL28" s="618"/>
      <c r="CM28" s="618"/>
      <c r="CN28" s="618"/>
      <c r="CO28" s="618"/>
      <c r="CP28" s="618"/>
      <c r="CQ28" s="619"/>
      <c r="CR28" s="588">
        <v>226177</v>
      </c>
      <c r="CS28" s="589"/>
      <c r="CT28" s="589"/>
      <c r="CU28" s="589"/>
      <c r="CV28" s="589"/>
      <c r="CW28" s="589"/>
      <c r="CX28" s="589"/>
      <c r="CY28" s="590"/>
      <c r="CZ28" s="591">
        <v>7.8</v>
      </c>
      <c r="DA28" s="609"/>
      <c r="DB28" s="609"/>
      <c r="DC28" s="610"/>
      <c r="DD28" s="594">
        <v>225652</v>
      </c>
      <c r="DE28" s="589"/>
      <c r="DF28" s="589"/>
      <c r="DG28" s="589"/>
      <c r="DH28" s="589"/>
      <c r="DI28" s="589"/>
      <c r="DJ28" s="589"/>
      <c r="DK28" s="590"/>
      <c r="DL28" s="594">
        <v>225652</v>
      </c>
      <c r="DM28" s="589"/>
      <c r="DN28" s="589"/>
      <c r="DO28" s="589"/>
      <c r="DP28" s="589"/>
      <c r="DQ28" s="589"/>
      <c r="DR28" s="589"/>
      <c r="DS28" s="589"/>
      <c r="DT28" s="589"/>
      <c r="DU28" s="589"/>
      <c r="DV28" s="590"/>
      <c r="DW28" s="611">
        <v>11.6</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422</v>
      </c>
      <c r="S29" s="589"/>
      <c r="T29" s="589"/>
      <c r="U29" s="589"/>
      <c r="V29" s="589"/>
      <c r="W29" s="589"/>
      <c r="X29" s="589"/>
      <c r="Y29" s="590"/>
      <c r="Z29" s="641">
        <v>0</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76"/>
      <c r="BI29" s="676"/>
      <c r="BJ29" s="676"/>
      <c r="BK29" s="676"/>
      <c r="BL29" s="676"/>
      <c r="BM29" s="676"/>
      <c r="BN29" s="676"/>
      <c r="BO29" s="676"/>
      <c r="BP29" s="676"/>
      <c r="BQ29" s="677"/>
      <c r="BR29" s="648" t="s">
        <v>289</v>
      </c>
      <c r="BS29" s="676"/>
      <c r="BT29" s="676"/>
      <c r="BU29" s="676"/>
      <c r="BV29" s="676"/>
      <c r="BW29" s="676"/>
      <c r="BX29" s="676"/>
      <c r="BY29" s="676"/>
      <c r="BZ29" s="676"/>
      <c r="CA29" s="676"/>
      <c r="CB29" s="677"/>
      <c r="CD29" s="658" t="s">
        <v>290</v>
      </c>
      <c r="CE29" s="659"/>
      <c r="CF29" s="621" t="s">
        <v>291</v>
      </c>
      <c r="CG29" s="618"/>
      <c r="CH29" s="618"/>
      <c r="CI29" s="618"/>
      <c r="CJ29" s="618"/>
      <c r="CK29" s="618"/>
      <c r="CL29" s="618"/>
      <c r="CM29" s="618"/>
      <c r="CN29" s="618"/>
      <c r="CO29" s="618"/>
      <c r="CP29" s="618"/>
      <c r="CQ29" s="619"/>
      <c r="CR29" s="588">
        <v>226177</v>
      </c>
      <c r="CS29" s="607"/>
      <c r="CT29" s="607"/>
      <c r="CU29" s="607"/>
      <c r="CV29" s="607"/>
      <c r="CW29" s="607"/>
      <c r="CX29" s="607"/>
      <c r="CY29" s="608"/>
      <c r="CZ29" s="591">
        <v>7.8</v>
      </c>
      <c r="DA29" s="609"/>
      <c r="DB29" s="609"/>
      <c r="DC29" s="610"/>
      <c r="DD29" s="594">
        <v>225652</v>
      </c>
      <c r="DE29" s="607"/>
      <c r="DF29" s="607"/>
      <c r="DG29" s="607"/>
      <c r="DH29" s="607"/>
      <c r="DI29" s="607"/>
      <c r="DJ29" s="607"/>
      <c r="DK29" s="608"/>
      <c r="DL29" s="594">
        <v>225652</v>
      </c>
      <c r="DM29" s="607"/>
      <c r="DN29" s="607"/>
      <c r="DO29" s="607"/>
      <c r="DP29" s="607"/>
      <c r="DQ29" s="607"/>
      <c r="DR29" s="607"/>
      <c r="DS29" s="607"/>
      <c r="DT29" s="607"/>
      <c r="DU29" s="607"/>
      <c r="DV29" s="608"/>
      <c r="DW29" s="611">
        <v>11.6</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t="s">
        <v>223</v>
      </c>
      <c r="S30" s="589"/>
      <c r="T30" s="589"/>
      <c r="U30" s="589"/>
      <c r="V30" s="589"/>
      <c r="W30" s="589"/>
      <c r="X30" s="589"/>
      <c r="Y30" s="590"/>
      <c r="Z30" s="641" t="s">
        <v>223</v>
      </c>
      <c r="AA30" s="641"/>
      <c r="AB30" s="641"/>
      <c r="AC30" s="641"/>
      <c r="AD30" s="642" t="s">
        <v>223</v>
      </c>
      <c r="AE30" s="642"/>
      <c r="AF30" s="642"/>
      <c r="AG30" s="642"/>
      <c r="AH30" s="642"/>
      <c r="AI30" s="642"/>
      <c r="AJ30" s="642"/>
      <c r="AK30" s="642"/>
      <c r="AL30" s="611" t="s">
        <v>223</v>
      </c>
      <c r="AM30" s="643"/>
      <c r="AN30" s="643"/>
      <c r="AO30" s="644"/>
      <c r="AP30" s="664" t="s">
        <v>293</v>
      </c>
      <c r="AQ30" s="665"/>
      <c r="AR30" s="665"/>
      <c r="AS30" s="665"/>
      <c r="AT30" s="670" t="s">
        <v>294</v>
      </c>
      <c r="AU30" s="182"/>
      <c r="AV30" s="182"/>
      <c r="AW30" s="182"/>
      <c r="AX30" s="673" t="s">
        <v>171</v>
      </c>
      <c r="AY30" s="674"/>
      <c r="AZ30" s="674"/>
      <c r="BA30" s="674"/>
      <c r="BB30" s="674"/>
      <c r="BC30" s="674"/>
      <c r="BD30" s="674"/>
      <c r="BE30" s="674"/>
      <c r="BF30" s="675"/>
      <c r="BG30" s="654">
        <v>99.2</v>
      </c>
      <c r="BH30" s="655"/>
      <c r="BI30" s="655"/>
      <c r="BJ30" s="655"/>
      <c r="BK30" s="655"/>
      <c r="BL30" s="655"/>
      <c r="BM30" s="656">
        <v>98</v>
      </c>
      <c r="BN30" s="655"/>
      <c r="BO30" s="655"/>
      <c r="BP30" s="655"/>
      <c r="BQ30" s="657"/>
      <c r="BR30" s="654">
        <v>99.3</v>
      </c>
      <c r="BS30" s="655"/>
      <c r="BT30" s="655"/>
      <c r="BU30" s="655"/>
      <c r="BV30" s="655"/>
      <c r="BW30" s="655"/>
      <c r="BX30" s="656">
        <v>98.1</v>
      </c>
      <c r="BY30" s="655"/>
      <c r="BZ30" s="655"/>
      <c r="CA30" s="655"/>
      <c r="CB30" s="657"/>
      <c r="CD30" s="660"/>
      <c r="CE30" s="661"/>
      <c r="CF30" s="621" t="s">
        <v>295</v>
      </c>
      <c r="CG30" s="618"/>
      <c r="CH30" s="618"/>
      <c r="CI30" s="618"/>
      <c r="CJ30" s="618"/>
      <c r="CK30" s="618"/>
      <c r="CL30" s="618"/>
      <c r="CM30" s="618"/>
      <c r="CN30" s="618"/>
      <c r="CO30" s="618"/>
      <c r="CP30" s="618"/>
      <c r="CQ30" s="619"/>
      <c r="CR30" s="588">
        <v>205934</v>
      </c>
      <c r="CS30" s="589"/>
      <c r="CT30" s="589"/>
      <c r="CU30" s="589"/>
      <c r="CV30" s="589"/>
      <c r="CW30" s="589"/>
      <c r="CX30" s="589"/>
      <c r="CY30" s="590"/>
      <c r="CZ30" s="591">
        <v>7.1</v>
      </c>
      <c r="DA30" s="609"/>
      <c r="DB30" s="609"/>
      <c r="DC30" s="610"/>
      <c r="DD30" s="594">
        <v>205510</v>
      </c>
      <c r="DE30" s="589"/>
      <c r="DF30" s="589"/>
      <c r="DG30" s="589"/>
      <c r="DH30" s="589"/>
      <c r="DI30" s="589"/>
      <c r="DJ30" s="589"/>
      <c r="DK30" s="590"/>
      <c r="DL30" s="594">
        <v>205510</v>
      </c>
      <c r="DM30" s="589"/>
      <c r="DN30" s="589"/>
      <c r="DO30" s="589"/>
      <c r="DP30" s="589"/>
      <c r="DQ30" s="589"/>
      <c r="DR30" s="589"/>
      <c r="DS30" s="589"/>
      <c r="DT30" s="589"/>
      <c r="DU30" s="589"/>
      <c r="DV30" s="590"/>
      <c r="DW30" s="611">
        <v>10.5</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100656</v>
      </c>
      <c r="S31" s="589"/>
      <c r="T31" s="589"/>
      <c r="U31" s="589"/>
      <c r="V31" s="589"/>
      <c r="W31" s="589"/>
      <c r="X31" s="589"/>
      <c r="Y31" s="590"/>
      <c r="Z31" s="641">
        <v>3.2</v>
      </c>
      <c r="AA31" s="641"/>
      <c r="AB31" s="641"/>
      <c r="AC31" s="641"/>
      <c r="AD31" s="642" t="s">
        <v>223</v>
      </c>
      <c r="AE31" s="642"/>
      <c r="AF31" s="642"/>
      <c r="AG31" s="642"/>
      <c r="AH31" s="642"/>
      <c r="AI31" s="642"/>
      <c r="AJ31" s="642"/>
      <c r="AK31" s="642"/>
      <c r="AL31" s="611" t="s">
        <v>223</v>
      </c>
      <c r="AM31" s="643"/>
      <c r="AN31" s="643"/>
      <c r="AO31" s="644"/>
      <c r="AP31" s="666"/>
      <c r="AQ31" s="667"/>
      <c r="AR31" s="667"/>
      <c r="AS31" s="667"/>
      <c r="AT31" s="671"/>
      <c r="AU31" s="181" t="s">
        <v>297</v>
      </c>
      <c r="AV31" s="181"/>
      <c r="AW31" s="181"/>
      <c r="AX31" s="585" t="s">
        <v>298</v>
      </c>
      <c r="AY31" s="586"/>
      <c r="AZ31" s="586"/>
      <c r="BA31" s="586"/>
      <c r="BB31" s="586"/>
      <c r="BC31" s="586"/>
      <c r="BD31" s="586"/>
      <c r="BE31" s="586"/>
      <c r="BF31" s="587"/>
      <c r="BG31" s="652">
        <v>99.5</v>
      </c>
      <c r="BH31" s="607"/>
      <c r="BI31" s="607"/>
      <c r="BJ31" s="607"/>
      <c r="BK31" s="607"/>
      <c r="BL31" s="607"/>
      <c r="BM31" s="643">
        <v>98.7</v>
      </c>
      <c r="BN31" s="653"/>
      <c r="BO31" s="653"/>
      <c r="BP31" s="653"/>
      <c r="BQ31" s="617"/>
      <c r="BR31" s="652">
        <v>99.7</v>
      </c>
      <c r="BS31" s="607"/>
      <c r="BT31" s="607"/>
      <c r="BU31" s="607"/>
      <c r="BV31" s="607"/>
      <c r="BW31" s="607"/>
      <c r="BX31" s="643">
        <v>98.9</v>
      </c>
      <c r="BY31" s="653"/>
      <c r="BZ31" s="653"/>
      <c r="CA31" s="653"/>
      <c r="CB31" s="617"/>
      <c r="CD31" s="660"/>
      <c r="CE31" s="661"/>
      <c r="CF31" s="621" t="s">
        <v>299</v>
      </c>
      <c r="CG31" s="618"/>
      <c r="CH31" s="618"/>
      <c r="CI31" s="618"/>
      <c r="CJ31" s="618"/>
      <c r="CK31" s="618"/>
      <c r="CL31" s="618"/>
      <c r="CM31" s="618"/>
      <c r="CN31" s="618"/>
      <c r="CO31" s="618"/>
      <c r="CP31" s="618"/>
      <c r="CQ31" s="619"/>
      <c r="CR31" s="588">
        <v>20243</v>
      </c>
      <c r="CS31" s="607"/>
      <c r="CT31" s="607"/>
      <c r="CU31" s="607"/>
      <c r="CV31" s="607"/>
      <c r="CW31" s="607"/>
      <c r="CX31" s="607"/>
      <c r="CY31" s="608"/>
      <c r="CZ31" s="591">
        <v>0.7</v>
      </c>
      <c r="DA31" s="609"/>
      <c r="DB31" s="609"/>
      <c r="DC31" s="610"/>
      <c r="DD31" s="594">
        <v>20142</v>
      </c>
      <c r="DE31" s="607"/>
      <c r="DF31" s="607"/>
      <c r="DG31" s="607"/>
      <c r="DH31" s="607"/>
      <c r="DI31" s="607"/>
      <c r="DJ31" s="607"/>
      <c r="DK31" s="608"/>
      <c r="DL31" s="594">
        <v>20142</v>
      </c>
      <c r="DM31" s="607"/>
      <c r="DN31" s="607"/>
      <c r="DO31" s="607"/>
      <c r="DP31" s="607"/>
      <c r="DQ31" s="607"/>
      <c r="DR31" s="607"/>
      <c r="DS31" s="607"/>
      <c r="DT31" s="607"/>
      <c r="DU31" s="607"/>
      <c r="DV31" s="608"/>
      <c r="DW31" s="611">
        <v>1</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97304</v>
      </c>
      <c r="S32" s="589"/>
      <c r="T32" s="589"/>
      <c r="U32" s="589"/>
      <c r="V32" s="589"/>
      <c r="W32" s="589"/>
      <c r="X32" s="589"/>
      <c r="Y32" s="590"/>
      <c r="Z32" s="641">
        <v>3.1</v>
      </c>
      <c r="AA32" s="641"/>
      <c r="AB32" s="641"/>
      <c r="AC32" s="641"/>
      <c r="AD32" s="642">
        <v>12</v>
      </c>
      <c r="AE32" s="642"/>
      <c r="AF32" s="642"/>
      <c r="AG32" s="642"/>
      <c r="AH32" s="642"/>
      <c r="AI32" s="642"/>
      <c r="AJ32" s="642"/>
      <c r="AK32" s="642"/>
      <c r="AL32" s="611">
        <v>0</v>
      </c>
      <c r="AM32" s="643"/>
      <c r="AN32" s="643"/>
      <c r="AO32" s="644"/>
      <c r="AP32" s="668"/>
      <c r="AQ32" s="669"/>
      <c r="AR32" s="669"/>
      <c r="AS32" s="669"/>
      <c r="AT32" s="672"/>
      <c r="AU32" s="183"/>
      <c r="AV32" s="183"/>
      <c r="AW32" s="183"/>
      <c r="AX32" s="569" t="s">
        <v>301</v>
      </c>
      <c r="AY32" s="570"/>
      <c r="AZ32" s="570"/>
      <c r="BA32" s="570"/>
      <c r="BB32" s="570"/>
      <c r="BC32" s="570"/>
      <c r="BD32" s="570"/>
      <c r="BE32" s="570"/>
      <c r="BF32" s="571"/>
      <c r="BG32" s="651">
        <v>99.1</v>
      </c>
      <c r="BH32" s="573"/>
      <c r="BI32" s="573"/>
      <c r="BJ32" s="573"/>
      <c r="BK32" s="573"/>
      <c r="BL32" s="573"/>
      <c r="BM32" s="636">
        <v>97.6</v>
      </c>
      <c r="BN32" s="573"/>
      <c r="BO32" s="573"/>
      <c r="BP32" s="573"/>
      <c r="BQ32" s="630"/>
      <c r="BR32" s="651">
        <v>99.1</v>
      </c>
      <c r="BS32" s="573"/>
      <c r="BT32" s="573"/>
      <c r="BU32" s="573"/>
      <c r="BV32" s="573"/>
      <c r="BW32" s="573"/>
      <c r="BX32" s="636">
        <v>97.6</v>
      </c>
      <c r="BY32" s="573"/>
      <c r="BZ32" s="573"/>
      <c r="CA32" s="573"/>
      <c r="CB32" s="630"/>
      <c r="CD32" s="662"/>
      <c r="CE32" s="663"/>
      <c r="CF32" s="621" t="s">
        <v>302</v>
      </c>
      <c r="CG32" s="618"/>
      <c r="CH32" s="618"/>
      <c r="CI32" s="618"/>
      <c r="CJ32" s="618"/>
      <c r="CK32" s="618"/>
      <c r="CL32" s="618"/>
      <c r="CM32" s="618"/>
      <c r="CN32" s="618"/>
      <c r="CO32" s="618"/>
      <c r="CP32" s="618"/>
      <c r="CQ32" s="619"/>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236755</v>
      </c>
      <c r="S33" s="589"/>
      <c r="T33" s="589"/>
      <c r="U33" s="589"/>
      <c r="V33" s="589"/>
      <c r="W33" s="589"/>
      <c r="X33" s="589"/>
      <c r="Y33" s="590"/>
      <c r="Z33" s="641">
        <v>7.5</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304</v>
      </c>
      <c r="CE33" s="618"/>
      <c r="CF33" s="618"/>
      <c r="CG33" s="618"/>
      <c r="CH33" s="618"/>
      <c r="CI33" s="618"/>
      <c r="CJ33" s="618"/>
      <c r="CK33" s="618"/>
      <c r="CL33" s="618"/>
      <c r="CM33" s="618"/>
      <c r="CN33" s="618"/>
      <c r="CO33" s="618"/>
      <c r="CP33" s="618"/>
      <c r="CQ33" s="619"/>
      <c r="CR33" s="588">
        <v>1248867</v>
      </c>
      <c r="CS33" s="607"/>
      <c r="CT33" s="607"/>
      <c r="CU33" s="607"/>
      <c r="CV33" s="607"/>
      <c r="CW33" s="607"/>
      <c r="CX33" s="607"/>
      <c r="CY33" s="608"/>
      <c r="CZ33" s="591">
        <v>43</v>
      </c>
      <c r="DA33" s="609"/>
      <c r="DB33" s="609"/>
      <c r="DC33" s="610"/>
      <c r="DD33" s="594">
        <v>1020314</v>
      </c>
      <c r="DE33" s="607"/>
      <c r="DF33" s="607"/>
      <c r="DG33" s="607"/>
      <c r="DH33" s="607"/>
      <c r="DI33" s="607"/>
      <c r="DJ33" s="607"/>
      <c r="DK33" s="608"/>
      <c r="DL33" s="594">
        <v>843391</v>
      </c>
      <c r="DM33" s="607"/>
      <c r="DN33" s="607"/>
      <c r="DO33" s="607"/>
      <c r="DP33" s="607"/>
      <c r="DQ33" s="607"/>
      <c r="DR33" s="607"/>
      <c r="DS33" s="607"/>
      <c r="DT33" s="607"/>
      <c r="DU33" s="607"/>
      <c r="DV33" s="608"/>
      <c r="DW33" s="611">
        <v>43.2</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308</v>
      </c>
      <c r="CE34" s="618"/>
      <c r="CF34" s="618"/>
      <c r="CG34" s="618"/>
      <c r="CH34" s="618"/>
      <c r="CI34" s="618"/>
      <c r="CJ34" s="618"/>
      <c r="CK34" s="618"/>
      <c r="CL34" s="618"/>
      <c r="CM34" s="618"/>
      <c r="CN34" s="618"/>
      <c r="CO34" s="618"/>
      <c r="CP34" s="618"/>
      <c r="CQ34" s="619"/>
      <c r="CR34" s="588">
        <v>465113</v>
      </c>
      <c r="CS34" s="589"/>
      <c r="CT34" s="589"/>
      <c r="CU34" s="589"/>
      <c r="CV34" s="589"/>
      <c r="CW34" s="589"/>
      <c r="CX34" s="589"/>
      <c r="CY34" s="590"/>
      <c r="CZ34" s="591">
        <v>16</v>
      </c>
      <c r="DA34" s="609"/>
      <c r="DB34" s="609"/>
      <c r="DC34" s="610"/>
      <c r="DD34" s="594">
        <v>319157</v>
      </c>
      <c r="DE34" s="589"/>
      <c r="DF34" s="589"/>
      <c r="DG34" s="589"/>
      <c r="DH34" s="589"/>
      <c r="DI34" s="589"/>
      <c r="DJ34" s="589"/>
      <c r="DK34" s="590"/>
      <c r="DL34" s="594">
        <v>294551</v>
      </c>
      <c r="DM34" s="589"/>
      <c r="DN34" s="589"/>
      <c r="DO34" s="589"/>
      <c r="DP34" s="589"/>
      <c r="DQ34" s="589"/>
      <c r="DR34" s="589"/>
      <c r="DS34" s="589"/>
      <c r="DT34" s="589"/>
      <c r="DU34" s="589"/>
      <c r="DV34" s="590"/>
      <c r="DW34" s="611">
        <v>15.1</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114655</v>
      </c>
      <c r="S35" s="589"/>
      <c r="T35" s="589"/>
      <c r="U35" s="589"/>
      <c r="V35" s="589"/>
      <c r="W35" s="589"/>
      <c r="X35" s="589"/>
      <c r="Y35" s="590"/>
      <c r="Z35" s="641">
        <v>3.6</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365426</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335</v>
      </c>
      <c r="BW35" s="639"/>
      <c r="BX35" s="639"/>
      <c r="BY35" s="639"/>
      <c r="BZ35" s="639"/>
      <c r="CA35" s="639"/>
      <c r="CB35" s="640"/>
      <c r="CD35" s="621" t="s">
        <v>312</v>
      </c>
      <c r="CE35" s="618"/>
      <c r="CF35" s="618"/>
      <c r="CG35" s="618"/>
      <c r="CH35" s="618"/>
      <c r="CI35" s="618"/>
      <c r="CJ35" s="618"/>
      <c r="CK35" s="618"/>
      <c r="CL35" s="618"/>
      <c r="CM35" s="618"/>
      <c r="CN35" s="618"/>
      <c r="CO35" s="618"/>
      <c r="CP35" s="618"/>
      <c r="CQ35" s="619"/>
      <c r="CR35" s="588">
        <v>1229</v>
      </c>
      <c r="CS35" s="607"/>
      <c r="CT35" s="607"/>
      <c r="CU35" s="607"/>
      <c r="CV35" s="607"/>
      <c r="CW35" s="607"/>
      <c r="CX35" s="607"/>
      <c r="CY35" s="608"/>
      <c r="CZ35" s="591">
        <v>0</v>
      </c>
      <c r="DA35" s="609"/>
      <c r="DB35" s="609"/>
      <c r="DC35" s="610"/>
      <c r="DD35" s="594">
        <v>1229</v>
      </c>
      <c r="DE35" s="607"/>
      <c r="DF35" s="607"/>
      <c r="DG35" s="607"/>
      <c r="DH35" s="607"/>
      <c r="DI35" s="607"/>
      <c r="DJ35" s="607"/>
      <c r="DK35" s="608"/>
      <c r="DL35" s="594">
        <v>1229</v>
      </c>
      <c r="DM35" s="607"/>
      <c r="DN35" s="607"/>
      <c r="DO35" s="607"/>
      <c r="DP35" s="607"/>
      <c r="DQ35" s="607"/>
      <c r="DR35" s="607"/>
      <c r="DS35" s="607"/>
      <c r="DT35" s="607"/>
      <c r="DU35" s="607"/>
      <c r="DV35" s="608"/>
      <c r="DW35" s="611">
        <v>0.1</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3148076</v>
      </c>
      <c r="S36" s="629"/>
      <c r="T36" s="629"/>
      <c r="U36" s="629"/>
      <c r="V36" s="629"/>
      <c r="W36" s="629"/>
      <c r="X36" s="629"/>
      <c r="Y36" s="632"/>
      <c r="Z36" s="633">
        <v>100</v>
      </c>
      <c r="AA36" s="633"/>
      <c r="AB36" s="633"/>
      <c r="AC36" s="633"/>
      <c r="AD36" s="634">
        <v>1838371</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111046</v>
      </c>
      <c r="BA36" s="589"/>
      <c r="BB36" s="589"/>
      <c r="BC36" s="589"/>
      <c r="BD36" s="607"/>
      <c r="BE36" s="607"/>
      <c r="BF36" s="617"/>
      <c r="BG36" s="621" t="s">
        <v>315</v>
      </c>
      <c r="BH36" s="618"/>
      <c r="BI36" s="618"/>
      <c r="BJ36" s="618"/>
      <c r="BK36" s="618"/>
      <c r="BL36" s="618"/>
      <c r="BM36" s="618"/>
      <c r="BN36" s="618"/>
      <c r="BO36" s="618"/>
      <c r="BP36" s="618"/>
      <c r="BQ36" s="618"/>
      <c r="BR36" s="618"/>
      <c r="BS36" s="618"/>
      <c r="BT36" s="618"/>
      <c r="BU36" s="619"/>
      <c r="BV36" s="588">
        <v>-4615</v>
      </c>
      <c r="BW36" s="589"/>
      <c r="BX36" s="589"/>
      <c r="BY36" s="589"/>
      <c r="BZ36" s="589"/>
      <c r="CA36" s="589"/>
      <c r="CB36" s="620"/>
      <c r="CD36" s="621" t="s">
        <v>316</v>
      </c>
      <c r="CE36" s="618"/>
      <c r="CF36" s="618"/>
      <c r="CG36" s="618"/>
      <c r="CH36" s="618"/>
      <c r="CI36" s="618"/>
      <c r="CJ36" s="618"/>
      <c r="CK36" s="618"/>
      <c r="CL36" s="618"/>
      <c r="CM36" s="618"/>
      <c r="CN36" s="618"/>
      <c r="CO36" s="618"/>
      <c r="CP36" s="618"/>
      <c r="CQ36" s="619"/>
      <c r="CR36" s="588">
        <v>311013</v>
      </c>
      <c r="CS36" s="589"/>
      <c r="CT36" s="589"/>
      <c r="CU36" s="589"/>
      <c r="CV36" s="589"/>
      <c r="CW36" s="589"/>
      <c r="CX36" s="589"/>
      <c r="CY36" s="590"/>
      <c r="CZ36" s="591">
        <v>10.7</v>
      </c>
      <c r="DA36" s="609"/>
      <c r="DB36" s="609"/>
      <c r="DC36" s="610"/>
      <c r="DD36" s="594">
        <v>258901</v>
      </c>
      <c r="DE36" s="589"/>
      <c r="DF36" s="589"/>
      <c r="DG36" s="589"/>
      <c r="DH36" s="589"/>
      <c r="DI36" s="589"/>
      <c r="DJ36" s="589"/>
      <c r="DK36" s="590"/>
      <c r="DL36" s="594">
        <v>248433</v>
      </c>
      <c r="DM36" s="589"/>
      <c r="DN36" s="589"/>
      <c r="DO36" s="589"/>
      <c r="DP36" s="589"/>
      <c r="DQ36" s="589"/>
      <c r="DR36" s="589"/>
      <c r="DS36" s="589"/>
      <c r="DT36" s="589"/>
      <c r="DU36" s="589"/>
      <c r="DV36" s="590"/>
      <c r="DW36" s="611">
        <v>12.7</v>
      </c>
      <c r="DX36" s="612"/>
      <c r="DY36" s="612"/>
      <c r="DZ36" s="612"/>
      <c r="EA36" s="612"/>
      <c r="EB36" s="612"/>
      <c r="EC36" s="613"/>
    </row>
    <row r="37" spans="2:133" ht="11.25" customHeight="1">
      <c r="AQ37" s="614" t="s">
        <v>317</v>
      </c>
      <c r="AR37" s="615"/>
      <c r="AS37" s="615"/>
      <c r="AT37" s="615"/>
      <c r="AU37" s="615"/>
      <c r="AV37" s="615"/>
      <c r="AW37" s="615"/>
      <c r="AX37" s="615"/>
      <c r="AY37" s="616"/>
      <c r="AZ37" s="588">
        <v>43961</v>
      </c>
      <c r="BA37" s="589"/>
      <c r="BB37" s="589"/>
      <c r="BC37" s="589"/>
      <c r="BD37" s="607"/>
      <c r="BE37" s="607"/>
      <c r="BF37" s="617"/>
      <c r="BG37" s="621" t="s">
        <v>318</v>
      </c>
      <c r="BH37" s="618"/>
      <c r="BI37" s="618"/>
      <c r="BJ37" s="618"/>
      <c r="BK37" s="618"/>
      <c r="BL37" s="618"/>
      <c r="BM37" s="618"/>
      <c r="BN37" s="618"/>
      <c r="BO37" s="618"/>
      <c r="BP37" s="618"/>
      <c r="BQ37" s="618"/>
      <c r="BR37" s="618"/>
      <c r="BS37" s="618"/>
      <c r="BT37" s="618"/>
      <c r="BU37" s="619"/>
      <c r="BV37" s="588">
        <v>593</v>
      </c>
      <c r="BW37" s="589"/>
      <c r="BX37" s="589"/>
      <c r="BY37" s="589"/>
      <c r="BZ37" s="589"/>
      <c r="CA37" s="589"/>
      <c r="CB37" s="620"/>
      <c r="CD37" s="621" t="s">
        <v>319</v>
      </c>
      <c r="CE37" s="618"/>
      <c r="CF37" s="618"/>
      <c r="CG37" s="618"/>
      <c r="CH37" s="618"/>
      <c r="CI37" s="618"/>
      <c r="CJ37" s="618"/>
      <c r="CK37" s="618"/>
      <c r="CL37" s="618"/>
      <c r="CM37" s="618"/>
      <c r="CN37" s="618"/>
      <c r="CO37" s="618"/>
      <c r="CP37" s="618"/>
      <c r="CQ37" s="619"/>
      <c r="CR37" s="588">
        <v>132171</v>
      </c>
      <c r="CS37" s="607"/>
      <c r="CT37" s="607"/>
      <c r="CU37" s="607"/>
      <c r="CV37" s="607"/>
      <c r="CW37" s="607"/>
      <c r="CX37" s="607"/>
      <c r="CY37" s="608"/>
      <c r="CZ37" s="591">
        <v>4.5</v>
      </c>
      <c r="DA37" s="609"/>
      <c r="DB37" s="609"/>
      <c r="DC37" s="610"/>
      <c r="DD37" s="594">
        <v>125426</v>
      </c>
      <c r="DE37" s="607"/>
      <c r="DF37" s="607"/>
      <c r="DG37" s="607"/>
      <c r="DH37" s="607"/>
      <c r="DI37" s="607"/>
      <c r="DJ37" s="607"/>
      <c r="DK37" s="608"/>
      <c r="DL37" s="594">
        <v>118632</v>
      </c>
      <c r="DM37" s="607"/>
      <c r="DN37" s="607"/>
      <c r="DO37" s="607"/>
      <c r="DP37" s="607"/>
      <c r="DQ37" s="607"/>
      <c r="DR37" s="607"/>
      <c r="DS37" s="607"/>
      <c r="DT37" s="607"/>
      <c r="DU37" s="607"/>
      <c r="DV37" s="608"/>
      <c r="DW37" s="611">
        <v>6.1</v>
      </c>
      <c r="DX37" s="612"/>
      <c r="DY37" s="612"/>
      <c r="DZ37" s="612"/>
      <c r="EA37" s="612"/>
      <c r="EB37" s="612"/>
      <c r="EC37" s="613"/>
    </row>
    <row r="38" spans="2:133" ht="11.25" customHeight="1">
      <c r="AQ38" s="614" t="s">
        <v>320</v>
      </c>
      <c r="AR38" s="615"/>
      <c r="AS38" s="615"/>
      <c r="AT38" s="615"/>
      <c r="AU38" s="615"/>
      <c r="AV38" s="615"/>
      <c r="AW38" s="615"/>
      <c r="AX38" s="615"/>
      <c r="AY38" s="616"/>
      <c r="AZ38" s="588" t="s">
        <v>321</v>
      </c>
      <c r="BA38" s="589"/>
      <c r="BB38" s="589"/>
      <c r="BC38" s="589"/>
      <c r="BD38" s="607"/>
      <c r="BE38" s="607"/>
      <c r="BF38" s="617"/>
      <c r="BG38" s="621" t="s">
        <v>322</v>
      </c>
      <c r="BH38" s="618"/>
      <c r="BI38" s="618"/>
      <c r="BJ38" s="618"/>
      <c r="BK38" s="618"/>
      <c r="BL38" s="618"/>
      <c r="BM38" s="618"/>
      <c r="BN38" s="618"/>
      <c r="BO38" s="618"/>
      <c r="BP38" s="618"/>
      <c r="BQ38" s="618"/>
      <c r="BR38" s="618"/>
      <c r="BS38" s="618"/>
      <c r="BT38" s="618"/>
      <c r="BU38" s="619"/>
      <c r="BV38" s="588">
        <v>1098</v>
      </c>
      <c r="BW38" s="589"/>
      <c r="BX38" s="589"/>
      <c r="BY38" s="589"/>
      <c r="BZ38" s="589"/>
      <c r="CA38" s="589"/>
      <c r="CB38" s="620"/>
      <c r="CD38" s="621" t="s">
        <v>323</v>
      </c>
      <c r="CE38" s="618"/>
      <c r="CF38" s="618"/>
      <c r="CG38" s="618"/>
      <c r="CH38" s="618"/>
      <c r="CI38" s="618"/>
      <c r="CJ38" s="618"/>
      <c r="CK38" s="618"/>
      <c r="CL38" s="618"/>
      <c r="CM38" s="618"/>
      <c r="CN38" s="618"/>
      <c r="CO38" s="618"/>
      <c r="CP38" s="618"/>
      <c r="CQ38" s="619"/>
      <c r="CR38" s="588">
        <v>365426</v>
      </c>
      <c r="CS38" s="589"/>
      <c r="CT38" s="589"/>
      <c r="CU38" s="589"/>
      <c r="CV38" s="589"/>
      <c r="CW38" s="589"/>
      <c r="CX38" s="589"/>
      <c r="CY38" s="590"/>
      <c r="CZ38" s="591">
        <v>12.6</v>
      </c>
      <c r="DA38" s="609"/>
      <c r="DB38" s="609"/>
      <c r="DC38" s="610"/>
      <c r="DD38" s="594">
        <v>339797</v>
      </c>
      <c r="DE38" s="589"/>
      <c r="DF38" s="589"/>
      <c r="DG38" s="589"/>
      <c r="DH38" s="589"/>
      <c r="DI38" s="589"/>
      <c r="DJ38" s="589"/>
      <c r="DK38" s="590"/>
      <c r="DL38" s="594">
        <v>299178</v>
      </c>
      <c r="DM38" s="589"/>
      <c r="DN38" s="589"/>
      <c r="DO38" s="589"/>
      <c r="DP38" s="589"/>
      <c r="DQ38" s="589"/>
      <c r="DR38" s="589"/>
      <c r="DS38" s="589"/>
      <c r="DT38" s="589"/>
      <c r="DU38" s="589"/>
      <c r="DV38" s="590"/>
      <c r="DW38" s="611">
        <v>15.3</v>
      </c>
      <c r="DX38" s="612"/>
      <c r="DY38" s="612"/>
      <c r="DZ38" s="612"/>
      <c r="EA38" s="612"/>
      <c r="EB38" s="612"/>
      <c r="EC38" s="613"/>
    </row>
    <row r="39" spans="2:133" ht="11.25" customHeight="1">
      <c r="AQ39" s="614" t="s">
        <v>324</v>
      </c>
      <c r="AR39" s="615"/>
      <c r="AS39" s="615"/>
      <c r="AT39" s="615"/>
      <c r="AU39" s="615"/>
      <c r="AV39" s="615"/>
      <c r="AW39" s="615"/>
      <c r="AX39" s="615"/>
      <c r="AY39" s="616"/>
      <c r="AZ39" s="588" t="s">
        <v>321</v>
      </c>
      <c r="BA39" s="589"/>
      <c r="BB39" s="589"/>
      <c r="BC39" s="589"/>
      <c r="BD39" s="607"/>
      <c r="BE39" s="607"/>
      <c r="BF39" s="617"/>
      <c r="BG39" s="622" t="s">
        <v>325</v>
      </c>
      <c r="BH39" s="623"/>
      <c r="BI39" s="623"/>
      <c r="BJ39" s="623"/>
      <c r="BK39" s="623"/>
      <c r="BL39" s="187"/>
      <c r="BM39" s="618" t="s">
        <v>326</v>
      </c>
      <c r="BN39" s="618"/>
      <c r="BO39" s="618"/>
      <c r="BP39" s="618"/>
      <c r="BQ39" s="618"/>
      <c r="BR39" s="618"/>
      <c r="BS39" s="618"/>
      <c r="BT39" s="618"/>
      <c r="BU39" s="619"/>
      <c r="BV39" s="588">
        <v>73</v>
      </c>
      <c r="BW39" s="589"/>
      <c r="BX39" s="589"/>
      <c r="BY39" s="589"/>
      <c r="BZ39" s="589"/>
      <c r="CA39" s="589"/>
      <c r="CB39" s="620"/>
      <c r="CD39" s="621" t="s">
        <v>327</v>
      </c>
      <c r="CE39" s="618"/>
      <c r="CF39" s="618"/>
      <c r="CG39" s="618"/>
      <c r="CH39" s="618"/>
      <c r="CI39" s="618"/>
      <c r="CJ39" s="618"/>
      <c r="CK39" s="618"/>
      <c r="CL39" s="618"/>
      <c r="CM39" s="618"/>
      <c r="CN39" s="618"/>
      <c r="CO39" s="618"/>
      <c r="CP39" s="618"/>
      <c r="CQ39" s="619"/>
      <c r="CR39" s="588">
        <v>102086</v>
      </c>
      <c r="CS39" s="607"/>
      <c r="CT39" s="607"/>
      <c r="CU39" s="607"/>
      <c r="CV39" s="607"/>
      <c r="CW39" s="607"/>
      <c r="CX39" s="607"/>
      <c r="CY39" s="608"/>
      <c r="CZ39" s="591">
        <v>3.5</v>
      </c>
      <c r="DA39" s="609"/>
      <c r="DB39" s="609"/>
      <c r="DC39" s="610"/>
      <c r="DD39" s="594">
        <v>101230</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64721</v>
      </c>
      <c r="BA40" s="589"/>
      <c r="BB40" s="589"/>
      <c r="BC40" s="589"/>
      <c r="BD40" s="607"/>
      <c r="BE40" s="607"/>
      <c r="BF40" s="617"/>
      <c r="BG40" s="622"/>
      <c r="BH40" s="623"/>
      <c r="BI40" s="623"/>
      <c r="BJ40" s="623"/>
      <c r="BK40" s="623"/>
      <c r="BL40" s="187"/>
      <c r="BM40" s="618" t="s">
        <v>329</v>
      </c>
      <c r="BN40" s="618"/>
      <c r="BO40" s="618"/>
      <c r="BP40" s="618"/>
      <c r="BQ40" s="618"/>
      <c r="BR40" s="618"/>
      <c r="BS40" s="618"/>
      <c r="BT40" s="618"/>
      <c r="BU40" s="619"/>
      <c r="BV40" s="588">
        <v>148</v>
      </c>
      <c r="BW40" s="589"/>
      <c r="BX40" s="589"/>
      <c r="BY40" s="589"/>
      <c r="BZ40" s="589"/>
      <c r="CA40" s="589"/>
      <c r="CB40" s="620"/>
      <c r="CD40" s="621" t="s">
        <v>330</v>
      </c>
      <c r="CE40" s="618"/>
      <c r="CF40" s="618"/>
      <c r="CG40" s="618"/>
      <c r="CH40" s="618"/>
      <c r="CI40" s="618"/>
      <c r="CJ40" s="618"/>
      <c r="CK40" s="618"/>
      <c r="CL40" s="618"/>
      <c r="CM40" s="618"/>
      <c r="CN40" s="618"/>
      <c r="CO40" s="618"/>
      <c r="CP40" s="618"/>
      <c r="CQ40" s="619"/>
      <c r="CR40" s="588">
        <v>4000</v>
      </c>
      <c r="CS40" s="589"/>
      <c r="CT40" s="589"/>
      <c r="CU40" s="589"/>
      <c r="CV40" s="589"/>
      <c r="CW40" s="589"/>
      <c r="CX40" s="589"/>
      <c r="CY40" s="590"/>
      <c r="CZ40" s="591">
        <v>0.1</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145698</v>
      </c>
      <c r="BA41" s="629"/>
      <c r="BB41" s="629"/>
      <c r="BC41" s="629"/>
      <c r="BD41" s="573"/>
      <c r="BE41" s="573"/>
      <c r="BF41" s="630"/>
      <c r="BG41" s="624"/>
      <c r="BH41" s="625"/>
      <c r="BI41" s="625"/>
      <c r="BJ41" s="625"/>
      <c r="BK41" s="625"/>
      <c r="BL41" s="189"/>
      <c r="BM41" s="627" t="s">
        <v>332</v>
      </c>
      <c r="BN41" s="627"/>
      <c r="BO41" s="627"/>
      <c r="BP41" s="627"/>
      <c r="BQ41" s="627"/>
      <c r="BR41" s="627"/>
      <c r="BS41" s="627"/>
      <c r="BT41" s="627"/>
      <c r="BU41" s="628"/>
      <c r="BV41" s="572">
        <v>353</v>
      </c>
      <c r="BW41" s="629"/>
      <c r="BX41" s="629"/>
      <c r="BY41" s="629"/>
      <c r="BZ41" s="629"/>
      <c r="CA41" s="629"/>
      <c r="CB41" s="631"/>
      <c r="CD41" s="621" t="s">
        <v>333</v>
      </c>
      <c r="CE41" s="618"/>
      <c r="CF41" s="618"/>
      <c r="CG41" s="618"/>
      <c r="CH41" s="618"/>
      <c r="CI41" s="618"/>
      <c r="CJ41" s="618"/>
      <c r="CK41" s="618"/>
      <c r="CL41" s="618"/>
      <c r="CM41" s="618"/>
      <c r="CN41" s="618"/>
      <c r="CO41" s="618"/>
      <c r="CP41" s="618"/>
      <c r="CQ41" s="619"/>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522758</v>
      </c>
      <c r="CS42" s="589"/>
      <c r="CT42" s="589"/>
      <c r="CU42" s="589"/>
      <c r="CV42" s="589"/>
      <c r="CW42" s="589"/>
      <c r="CX42" s="589"/>
      <c r="CY42" s="590"/>
      <c r="CZ42" s="591">
        <v>18</v>
      </c>
      <c r="DA42" s="592"/>
      <c r="DB42" s="592"/>
      <c r="DC42" s="593"/>
      <c r="DD42" s="594">
        <v>198466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17075</v>
      </c>
      <c r="CS43" s="607"/>
      <c r="CT43" s="607"/>
      <c r="CU43" s="607"/>
      <c r="CV43" s="607"/>
      <c r="CW43" s="607"/>
      <c r="CX43" s="607"/>
      <c r="CY43" s="608"/>
      <c r="CZ43" s="591">
        <v>0.6</v>
      </c>
      <c r="DA43" s="609"/>
      <c r="DB43" s="609"/>
      <c r="DC43" s="610"/>
      <c r="DD43" s="594">
        <v>17075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290</v>
      </c>
      <c r="CE44" s="602"/>
      <c r="CF44" s="585" t="s">
        <v>339</v>
      </c>
      <c r="CG44" s="586"/>
      <c r="CH44" s="586"/>
      <c r="CI44" s="586"/>
      <c r="CJ44" s="586"/>
      <c r="CK44" s="586"/>
      <c r="CL44" s="586"/>
      <c r="CM44" s="586"/>
      <c r="CN44" s="586"/>
      <c r="CO44" s="586"/>
      <c r="CP44" s="586"/>
      <c r="CQ44" s="587"/>
      <c r="CR44" s="588">
        <v>320740</v>
      </c>
      <c r="CS44" s="589"/>
      <c r="CT44" s="589"/>
      <c r="CU44" s="589"/>
      <c r="CV44" s="589"/>
      <c r="CW44" s="589"/>
      <c r="CX44" s="589"/>
      <c r="CY44" s="590"/>
      <c r="CZ44" s="591">
        <v>11</v>
      </c>
      <c r="DA44" s="592"/>
      <c r="DB44" s="592"/>
      <c r="DC44" s="593"/>
      <c r="DD44" s="594">
        <v>163720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183407</v>
      </c>
      <c r="CS45" s="607"/>
      <c r="CT45" s="607"/>
      <c r="CU45" s="607"/>
      <c r="CV45" s="607"/>
      <c r="CW45" s="607"/>
      <c r="CX45" s="607"/>
      <c r="CY45" s="608"/>
      <c r="CZ45" s="591">
        <v>6.3</v>
      </c>
      <c r="DA45" s="609"/>
      <c r="DB45" s="609"/>
      <c r="DC45" s="610"/>
      <c r="DD45" s="594">
        <v>34337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123479</v>
      </c>
      <c r="CS46" s="589"/>
      <c r="CT46" s="589"/>
      <c r="CU46" s="589"/>
      <c r="CV46" s="589"/>
      <c r="CW46" s="589"/>
      <c r="CX46" s="589"/>
      <c r="CY46" s="590"/>
      <c r="CZ46" s="591">
        <v>4.3</v>
      </c>
      <c r="DA46" s="592"/>
      <c r="DB46" s="592"/>
      <c r="DC46" s="593"/>
      <c r="DD46" s="594">
        <v>115529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v>202018</v>
      </c>
      <c r="CS47" s="607"/>
      <c r="CT47" s="607"/>
      <c r="CU47" s="607"/>
      <c r="CV47" s="607"/>
      <c r="CW47" s="607"/>
      <c r="CX47" s="607"/>
      <c r="CY47" s="608"/>
      <c r="CZ47" s="591">
        <v>7</v>
      </c>
      <c r="DA47" s="609"/>
      <c r="DB47" s="609"/>
      <c r="DC47" s="610"/>
      <c r="DD47" s="594">
        <v>34746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2905375</v>
      </c>
      <c r="CS49" s="573"/>
      <c r="CT49" s="573"/>
      <c r="CU49" s="573"/>
      <c r="CV49" s="573"/>
      <c r="CW49" s="573"/>
      <c r="CX49" s="573"/>
      <c r="CY49" s="574"/>
      <c r="CZ49" s="575">
        <v>100</v>
      </c>
      <c r="DA49" s="576"/>
      <c r="DB49" s="576"/>
      <c r="DC49" s="577"/>
      <c r="DD49" s="578">
        <v>2130365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AT104" sqref="AT10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3110</v>
      </c>
      <c r="R7" s="1101"/>
      <c r="S7" s="1101"/>
      <c r="T7" s="1101"/>
      <c r="U7" s="1101"/>
      <c r="V7" s="1101">
        <v>2867</v>
      </c>
      <c r="W7" s="1101"/>
      <c r="X7" s="1101"/>
      <c r="Y7" s="1101"/>
      <c r="Z7" s="1101"/>
      <c r="AA7" s="1101">
        <v>243</v>
      </c>
      <c r="AB7" s="1101"/>
      <c r="AC7" s="1101"/>
      <c r="AD7" s="1101"/>
      <c r="AE7" s="1102"/>
      <c r="AF7" s="1103">
        <v>197</v>
      </c>
      <c r="AG7" s="1104"/>
      <c r="AH7" s="1104"/>
      <c r="AI7" s="1104"/>
      <c r="AJ7" s="1105"/>
      <c r="AK7" s="1087" t="s">
        <v>538</v>
      </c>
      <c r="AL7" s="1088"/>
      <c r="AM7" s="1088"/>
      <c r="AN7" s="1088"/>
      <c r="AO7" s="1088"/>
      <c r="AP7" s="1088">
        <v>1669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368</v>
      </c>
      <c r="C8" s="1028"/>
      <c r="D8" s="1028"/>
      <c r="E8" s="1028"/>
      <c r="F8" s="1028"/>
      <c r="G8" s="1028"/>
      <c r="H8" s="1028"/>
      <c r="I8" s="1028"/>
      <c r="J8" s="1028"/>
      <c r="K8" s="1028"/>
      <c r="L8" s="1028"/>
      <c r="M8" s="1028"/>
      <c r="N8" s="1028"/>
      <c r="O8" s="1028"/>
      <c r="P8" s="1029"/>
      <c r="Q8" s="1039">
        <v>40</v>
      </c>
      <c r="R8" s="1040"/>
      <c r="S8" s="1040"/>
      <c r="T8" s="1040"/>
      <c r="U8" s="1040"/>
      <c r="V8" s="1040">
        <v>40</v>
      </c>
      <c r="W8" s="1040"/>
      <c r="X8" s="1040"/>
      <c r="Y8" s="1040"/>
      <c r="Z8" s="1040"/>
      <c r="AA8" s="1040" t="s">
        <v>538</v>
      </c>
      <c r="AB8" s="1040"/>
      <c r="AC8" s="1040"/>
      <c r="AD8" s="1040"/>
      <c r="AE8" s="1041"/>
      <c r="AF8" s="1033" t="s">
        <v>111</v>
      </c>
      <c r="AG8" s="1034"/>
      <c r="AH8" s="1034"/>
      <c r="AI8" s="1034"/>
      <c r="AJ8" s="1035"/>
      <c r="AK8" s="1082">
        <v>2</v>
      </c>
      <c r="AL8" s="1083"/>
      <c r="AM8" s="1083"/>
      <c r="AN8" s="1083"/>
      <c r="AO8" s="1083"/>
      <c r="AP8" s="1083" t="s">
        <v>538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197</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539</v>
      </c>
      <c r="R28" s="1050"/>
      <c r="S28" s="1050"/>
      <c r="T28" s="1050"/>
      <c r="U28" s="1050"/>
      <c r="V28" s="1050">
        <v>538</v>
      </c>
      <c r="W28" s="1050"/>
      <c r="X28" s="1050"/>
      <c r="Y28" s="1050"/>
      <c r="Z28" s="1050"/>
      <c r="AA28" s="1050">
        <v>0</v>
      </c>
      <c r="AB28" s="1050"/>
      <c r="AC28" s="1050"/>
      <c r="AD28" s="1050"/>
      <c r="AE28" s="1051"/>
      <c r="AF28" s="1052">
        <v>0</v>
      </c>
      <c r="AG28" s="1050"/>
      <c r="AH28" s="1050"/>
      <c r="AI28" s="1050"/>
      <c r="AJ28" s="1053"/>
      <c r="AK28" s="1054">
        <v>20</v>
      </c>
      <c r="AL28" s="1042"/>
      <c r="AM28" s="1042"/>
      <c r="AN28" s="1042"/>
      <c r="AO28" s="1042"/>
      <c r="AP28" s="1042" t="s">
        <v>538</v>
      </c>
      <c r="AQ28" s="1042"/>
      <c r="AR28" s="1042"/>
      <c r="AS28" s="1042"/>
      <c r="AT28" s="1042"/>
      <c r="AU28" s="1042" t="s">
        <v>538</v>
      </c>
      <c r="AV28" s="1042"/>
      <c r="AW28" s="1042"/>
      <c r="AX28" s="1042"/>
      <c r="AY28" s="1042"/>
      <c r="AZ28" s="1043" t="s">
        <v>538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383</v>
      </c>
      <c r="C29" s="1028"/>
      <c r="D29" s="1028"/>
      <c r="E29" s="1028"/>
      <c r="F29" s="1028"/>
      <c r="G29" s="1028"/>
      <c r="H29" s="1028"/>
      <c r="I29" s="1028"/>
      <c r="J29" s="1028"/>
      <c r="K29" s="1028"/>
      <c r="L29" s="1028"/>
      <c r="M29" s="1028"/>
      <c r="N29" s="1028"/>
      <c r="O29" s="1028"/>
      <c r="P29" s="1029"/>
      <c r="Q29" s="1039">
        <v>165</v>
      </c>
      <c r="R29" s="1040"/>
      <c r="S29" s="1040"/>
      <c r="T29" s="1040"/>
      <c r="U29" s="1040"/>
      <c r="V29" s="1040">
        <v>164</v>
      </c>
      <c r="W29" s="1040"/>
      <c r="X29" s="1040"/>
      <c r="Y29" s="1040"/>
      <c r="Z29" s="1040"/>
      <c r="AA29" s="1040">
        <v>0</v>
      </c>
      <c r="AB29" s="1040"/>
      <c r="AC29" s="1040"/>
      <c r="AD29" s="1040"/>
      <c r="AE29" s="1041"/>
      <c r="AF29" s="1033">
        <v>0</v>
      </c>
      <c r="AG29" s="1034"/>
      <c r="AH29" s="1034"/>
      <c r="AI29" s="1034"/>
      <c r="AJ29" s="1035"/>
      <c r="AK29" s="976">
        <v>37</v>
      </c>
      <c r="AL29" s="967"/>
      <c r="AM29" s="967"/>
      <c r="AN29" s="967"/>
      <c r="AO29" s="967"/>
      <c r="AP29" s="967" t="s">
        <v>538</v>
      </c>
      <c r="AQ29" s="967"/>
      <c r="AR29" s="967"/>
      <c r="AS29" s="967"/>
      <c r="AT29" s="967"/>
      <c r="AU29" s="967" t="s">
        <v>538</v>
      </c>
      <c r="AV29" s="967"/>
      <c r="AW29" s="967"/>
      <c r="AX29" s="967"/>
      <c r="AY29" s="967"/>
      <c r="AZ29" s="1038" t="s">
        <v>538</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384</v>
      </c>
      <c r="C30" s="1028"/>
      <c r="D30" s="1028"/>
      <c r="E30" s="1028"/>
      <c r="F30" s="1028"/>
      <c r="G30" s="1028"/>
      <c r="H30" s="1028"/>
      <c r="I30" s="1028"/>
      <c r="J30" s="1028"/>
      <c r="K30" s="1028"/>
      <c r="L30" s="1028"/>
      <c r="M30" s="1028"/>
      <c r="N30" s="1028"/>
      <c r="O30" s="1028"/>
      <c r="P30" s="1029"/>
      <c r="Q30" s="1039">
        <v>420</v>
      </c>
      <c r="R30" s="1040"/>
      <c r="S30" s="1040"/>
      <c r="T30" s="1040"/>
      <c r="U30" s="1040"/>
      <c r="V30" s="1040">
        <v>406</v>
      </c>
      <c r="W30" s="1040"/>
      <c r="X30" s="1040"/>
      <c r="Y30" s="1040"/>
      <c r="Z30" s="1040"/>
      <c r="AA30" s="1040">
        <v>13</v>
      </c>
      <c r="AB30" s="1040"/>
      <c r="AC30" s="1040"/>
      <c r="AD30" s="1040"/>
      <c r="AE30" s="1041"/>
      <c r="AF30" s="1033">
        <v>11</v>
      </c>
      <c r="AG30" s="1034"/>
      <c r="AH30" s="1034"/>
      <c r="AI30" s="1034"/>
      <c r="AJ30" s="1035"/>
      <c r="AK30" s="976">
        <v>67</v>
      </c>
      <c r="AL30" s="967"/>
      <c r="AM30" s="967"/>
      <c r="AN30" s="967"/>
      <c r="AO30" s="967"/>
      <c r="AP30" s="967" t="s">
        <v>538</v>
      </c>
      <c r="AQ30" s="967"/>
      <c r="AR30" s="967"/>
      <c r="AS30" s="967"/>
      <c r="AT30" s="967"/>
      <c r="AU30" s="967" t="s">
        <v>538</v>
      </c>
      <c r="AV30" s="967"/>
      <c r="AW30" s="967"/>
      <c r="AX30" s="967"/>
      <c r="AY30" s="967"/>
      <c r="AZ30" s="1038" t="s">
        <v>538</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385</v>
      </c>
      <c r="C31" s="1028"/>
      <c r="D31" s="1028"/>
      <c r="E31" s="1028"/>
      <c r="F31" s="1028"/>
      <c r="G31" s="1028"/>
      <c r="H31" s="1028"/>
      <c r="I31" s="1028"/>
      <c r="J31" s="1028"/>
      <c r="K31" s="1028"/>
      <c r="L31" s="1028"/>
      <c r="M31" s="1028"/>
      <c r="N31" s="1028"/>
      <c r="O31" s="1028"/>
      <c r="P31" s="1029"/>
      <c r="Q31" s="1039">
        <v>46</v>
      </c>
      <c r="R31" s="1040"/>
      <c r="S31" s="1040"/>
      <c r="T31" s="1040"/>
      <c r="U31" s="1040"/>
      <c r="V31" s="1040">
        <v>46</v>
      </c>
      <c r="W31" s="1040"/>
      <c r="X31" s="1040"/>
      <c r="Y31" s="1040"/>
      <c r="Z31" s="1040"/>
      <c r="AA31" s="1040">
        <v>0</v>
      </c>
      <c r="AB31" s="1040"/>
      <c r="AC31" s="1040"/>
      <c r="AD31" s="1040"/>
      <c r="AE31" s="1041"/>
      <c r="AF31" s="1033">
        <v>0</v>
      </c>
      <c r="AG31" s="1034"/>
      <c r="AH31" s="1034"/>
      <c r="AI31" s="1034"/>
      <c r="AJ31" s="1035"/>
      <c r="AK31" s="976">
        <v>23</v>
      </c>
      <c r="AL31" s="967"/>
      <c r="AM31" s="967"/>
      <c r="AN31" s="967"/>
      <c r="AO31" s="967"/>
      <c r="AP31" s="967" t="s">
        <v>538</v>
      </c>
      <c r="AQ31" s="967"/>
      <c r="AR31" s="967"/>
      <c r="AS31" s="967"/>
      <c r="AT31" s="967"/>
      <c r="AU31" s="967" t="s">
        <v>538</v>
      </c>
      <c r="AV31" s="967"/>
      <c r="AW31" s="967"/>
      <c r="AX31" s="967"/>
      <c r="AY31" s="967"/>
      <c r="AZ31" s="1038" t="s">
        <v>538</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386</v>
      </c>
      <c r="C32" s="1028"/>
      <c r="D32" s="1028"/>
      <c r="E32" s="1028"/>
      <c r="F32" s="1028"/>
      <c r="G32" s="1028"/>
      <c r="H32" s="1028"/>
      <c r="I32" s="1028"/>
      <c r="J32" s="1028"/>
      <c r="K32" s="1028"/>
      <c r="L32" s="1028"/>
      <c r="M32" s="1028"/>
      <c r="N32" s="1028"/>
      <c r="O32" s="1028"/>
      <c r="P32" s="1029"/>
      <c r="Q32" s="1039">
        <v>9</v>
      </c>
      <c r="R32" s="1040"/>
      <c r="S32" s="1040"/>
      <c r="T32" s="1040"/>
      <c r="U32" s="1040"/>
      <c r="V32" s="1040">
        <v>9</v>
      </c>
      <c r="W32" s="1040"/>
      <c r="X32" s="1040"/>
      <c r="Y32" s="1040"/>
      <c r="Z32" s="1040"/>
      <c r="AA32" s="1040" t="s">
        <v>538</v>
      </c>
      <c r="AB32" s="1040"/>
      <c r="AC32" s="1040"/>
      <c r="AD32" s="1040"/>
      <c r="AE32" s="1041"/>
      <c r="AF32" s="1033" t="s">
        <v>111</v>
      </c>
      <c r="AG32" s="1034"/>
      <c r="AH32" s="1034"/>
      <c r="AI32" s="1034"/>
      <c r="AJ32" s="1035"/>
      <c r="AK32" s="976">
        <v>7</v>
      </c>
      <c r="AL32" s="967"/>
      <c r="AM32" s="967"/>
      <c r="AN32" s="967"/>
      <c r="AO32" s="967"/>
      <c r="AP32" s="967" t="s">
        <v>538</v>
      </c>
      <c r="AQ32" s="967"/>
      <c r="AR32" s="967"/>
      <c r="AS32" s="967"/>
      <c r="AT32" s="967"/>
      <c r="AU32" s="967" t="s">
        <v>538</v>
      </c>
      <c r="AV32" s="967"/>
      <c r="AW32" s="967"/>
      <c r="AX32" s="967"/>
      <c r="AY32" s="967"/>
      <c r="AZ32" s="1038" t="s">
        <v>538</v>
      </c>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387</v>
      </c>
      <c r="C33" s="1028"/>
      <c r="D33" s="1028"/>
      <c r="E33" s="1028"/>
      <c r="F33" s="1028"/>
      <c r="G33" s="1028"/>
      <c r="H33" s="1028"/>
      <c r="I33" s="1028"/>
      <c r="J33" s="1028"/>
      <c r="K33" s="1028"/>
      <c r="L33" s="1028"/>
      <c r="M33" s="1028"/>
      <c r="N33" s="1028"/>
      <c r="O33" s="1028"/>
      <c r="P33" s="1029"/>
      <c r="Q33" s="1039">
        <v>143</v>
      </c>
      <c r="R33" s="1040"/>
      <c r="S33" s="1040"/>
      <c r="T33" s="1040"/>
      <c r="U33" s="1040"/>
      <c r="V33" s="1040">
        <v>143</v>
      </c>
      <c r="W33" s="1040"/>
      <c r="X33" s="1040"/>
      <c r="Y33" s="1040"/>
      <c r="Z33" s="1040"/>
      <c r="AA33" s="1040" t="s">
        <v>538</v>
      </c>
      <c r="AB33" s="1040"/>
      <c r="AC33" s="1040"/>
      <c r="AD33" s="1040"/>
      <c r="AE33" s="1041"/>
      <c r="AF33" s="1033" t="s">
        <v>111</v>
      </c>
      <c r="AG33" s="1034"/>
      <c r="AH33" s="1034"/>
      <c r="AI33" s="1034"/>
      <c r="AJ33" s="1035"/>
      <c r="AK33" s="976">
        <v>111</v>
      </c>
      <c r="AL33" s="967"/>
      <c r="AM33" s="967"/>
      <c r="AN33" s="967"/>
      <c r="AO33" s="967"/>
      <c r="AP33" s="967">
        <v>732</v>
      </c>
      <c r="AQ33" s="967"/>
      <c r="AR33" s="967"/>
      <c r="AS33" s="967"/>
      <c r="AT33" s="967"/>
      <c r="AU33" s="967">
        <v>617</v>
      </c>
      <c r="AV33" s="967"/>
      <c r="AW33" s="967"/>
      <c r="AX33" s="967"/>
      <c r="AY33" s="967"/>
      <c r="AZ33" s="1038" t="s">
        <v>538</v>
      </c>
      <c r="BA33" s="1038"/>
      <c r="BB33" s="1038"/>
      <c r="BC33" s="1038"/>
      <c r="BD33" s="1038"/>
      <c r="BE33" s="1022" t="s">
        <v>388</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389</v>
      </c>
      <c r="C34" s="1028"/>
      <c r="D34" s="1028"/>
      <c r="E34" s="1028"/>
      <c r="F34" s="1028"/>
      <c r="G34" s="1028"/>
      <c r="H34" s="1028"/>
      <c r="I34" s="1028"/>
      <c r="J34" s="1028"/>
      <c r="K34" s="1028"/>
      <c r="L34" s="1028"/>
      <c r="M34" s="1028"/>
      <c r="N34" s="1028"/>
      <c r="O34" s="1028"/>
      <c r="P34" s="1029"/>
      <c r="Q34" s="1039">
        <v>57</v>
      </c>
      <c r="R34" s="1040"/>
      <c r="S34" s="1040"/>
      <c r="T34" s="1040"/>
      <c r="U34" s="1040"/>
      <c r="V34" s="1040">
        <v>57</v>
      </c>
      <c r="W34" s="1040"/>
      <c r="X34" s="1040"/>
      <c r="Y34" s="1040"/>
      <c r="Z34" s="1040"/>
      <c r="AA34" s="1040" t="s">
        <v>538</v>
      </c>
      <c r="AB34" s="1040"/>
      <c r="AC34" s="1040"/>
      <c r="AD34" s="1040"/>
      <c r="AE34" s="1041"/>
      <c r="AF34" s="1033" t="s">
        <v>111</v>
      </c>
      <c r="AG34" s="1034"/>
      <c r="AH34" s="1034"/>
      <c r="AI34" s="1034"/>
      <c r="AJ34" s="1035"/>
      <c r="AK34" s="976">
        <v>44</v>
      </c>
      <c r="AL34" s="967"/>
      <c r="AM34" s="967"/>
      <c r="AN34" s="967"/>
      <c r="AO34" s="967"/>
      <c r="AP34" s="967">
        <v>323</v>
      </c>
      <c r="AQ34" s="967"/>
      <c r="AR34" s="967"/>
      <c r="AS34" s="967"/>
      <c r="AT34" s="967"/>
      <c r="AU34" s="967">
        <v>290</v>
      </c>
      <c r="AV34" s="967"/>
      <c r="AW34" s="967"/>
      <c r="AX34" s="967"/>
      <c r="AY34" s="967"/>
      <c r="AZ34" s="1038" t="s">
        <v>538</v>
      </c>
      <c r="BA34" s="1038"/>
      <c r="BB34" s="1038"/>
      <c r="BC34" s="1038"/>
      <c r="BD34" s="1038"/>
      <c r="BE34" s="1022" t="s">
        <v>388</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390</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11</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394</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v>5719</v>
      </c>
      <c r="R68" s="978"/>
      <c r="S68" s="978"/>
      <c r="T68" s="978"/>
      <c r="U68" s="978"/>
      <c r="V68" s="978">
        <v>5670</v>
      </c>
      <c r="W68" s="978"/>
      <c r="X68" s="978"/>
      <c r="Y68" s="978"/>
      <c r="Z68" s="978"/>
      <c r="AA68" s="978">
        <v>49</v>
      </c>
      <c r="AB68" s="978"/>
      <c r="AC68" s="978"/>
      <c r="AD68" s="978"/>
      <c r="AE68" s="978"/>
      <c r="AF68" s="978">
        <v>49</v>
      </c>
      <c r="AG68" s="978"/>
      <c r="AH68" s="978"/>
      <c r="AI68" s="978"/>
      <c r="AJ68" s="978"/>
      <c r="AK68" s="978">
        <v>5</v>
      </c>
      <c r="AL68" s="978"/>
      <c r="AM68" s="978"/>
      <c r="AN68" s="978"/>
      <c r="AO68" s="978"/>
      <c r="AP68" s="978" t="s">
        <v>538</v>
      </c>
      <c r="AQ68" s="978"/>
      <c r="AR68" s="978"/>
      <c r="AS68" s="978"/>
      <c r="AT68" s="978"/>
      <c r="AU68" s="978" t="s">
        <v>538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3">
        <v>106</v>
      </c>
      <c r="R69" s="967"/>
      <c r="S69" s="967"/>
      <c r="T69" s="967"/>
      <c r="U69" s="967"/>
      <c r="V69" s="967">
        <v>102</v>
      </c>
      <c r="W69" s="967"/>
      <c r="X69" s="967"/>
      <c r="Y69" s="967"/>
      <c r="Z69" s="967"/>
      <c r="AA69" s="967">
        <v>3</v>
      </c>
      <c r="AB69" s="967"/>
      <c r="AC69" s="967"/>
      <c r="AD69" s="967"/>
      <c r="AE69" s="967"/>
      <c r="AF69" s="967">
        <v>3</v>
      </c>
      <c r="AG69" s="967"/>
      <c r="AH69" s="967"/>
      <c r="AI69" s="967"/>
      <c r="AJ69" s="967"/>
      <c r="AK69" s="967" t="s">
        <v>538</v>
      </c>
      <c r="AL69" s="967"/>
      <c r="AM69" s="967"/>
      <c r="AN69" s="967"/>
      <c r="AO69" s="967"/>
      <c r="AP69" s="967" t="s">
        <v>538</v>
      </c>
      <c r="AQ69" s="967"/>
      <c r="AR69" s="967"/>
      <c r="AS69" s="967"/>
      <c r="AT69" s="967"/>
      <c r="AU69" s="967" t="s">
        <v>538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539</v>
      </c>
      <c r="C70" s="971"/>
      <c r="D70" s="971"/>
      <c r="E70" s="971"/>
      <c r="F70" s="971"/>
      <c r="G70" s="971"/>
      <c r="H70" s="971"/>
      <c r="I70" s="971"/>
      <c r="J70" s="971"/>
      <c r="K70" s="971"/>
      <c r="L70" s="971"/>
      <c r="M70" s="971"/>
      <c r="N70" s="971"/>
      <c r="O70" s="971"/>
      <c r="P70" s="972"/>
      <c r="Q70" s="973">
        <v>14880</v>
      </c>
      <c r="R70" s="967"/>
      <c r="S70" s="967"/>
      <c r="T70" s="967"/>
      <c r="U70" s="967"/>
      <c r="V70" s="967">
        <v>14267</v>
      </c>
      <c r="W70" s="967"/>
      <c r="X70" s="967"/>
      <c r="Y70" s="967"/>
      <c r="Z70" s="967"/>
      <c r="AA70" s="967">
        <v>613</v>
      </c>
      <c r="AB70" s="967"/>
      <c r="AC70" s="967"/>
      <c r="AD70" s="967"/>
      <c r="AE70" s="967"/>
      <c r="AF70" s="967">
        <v>612</v>
      </c>
      <c r="AG70" s="967"/>
      <c r="AH70" s="967"/>
      <c r="AI70" s="967"/>
      <c r="AJ70" s="967"/>
      <c r="AK70" s="967" t="s">
        <v>538</v>
      </c>
      <c r="AL70" s="967"/>
      <c r="AM70" s="967"/>
      <c r="AN70" s="967"/>
      <c r="AO70" s="967"/>
      <c r="AP70" s="967">
        <v>3310</v>
      </c>
      <c r="AQ70" s="967"/>
      <c r="AR70" s="967"/>
      <c r="AS70" s="967"/>
      <c r="AT70" s="967"/>
      <c r="AU70" s="967">
        <v>106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535</v>
      </c>
      <c r="C71" s="971"/>
      <c r="D71" s="971"/>
      <c r="E71" s="971"/>
      <c r="F71" s="971"/>
      <c r="G71" s="971"/>
      <c r="H71" s="971"/>
      <c r="I71" s="971"/>
      <c r="J71" s="971"/>
      <c r="K71" s="971"/>
      <c r="L71" s="971"/>
      <c r="M71" s="971"/>
      <c r="N71" s="971"/>
      <c r="O71" s="971"/>
      <c r="P71" s="972"/>
      <c r="Q71" s="973">
        <v>101</v>
      </c>
      <c r="R71" s="967"/>
      <c r="S71" s="967"/>
      <c r="T71" s="967"/>
      <c r="U71" s="967"/>
      <c r="V71" s="967">
        <v>100</v>
      </c>
      <c r="W71" s="967"/>
      <c r="X71" s="967"/>
      <c r="Y71" s="967"/>
      <c r="Z71" s="967"/>
      <c r="AA71" s="967">
        <v>1</v>
      </c>
      <c r="AB71" s="967"/>
      <c r="AC71" s="967"/>
      <c r="AD71" s="967"/>
      <c r="AE71" s="967"/>
      <c r="AF71" s="967">
        <v>1</v>
      </c>
      <c r="AG71" s="967"/>
      <c r="AH71" s="967"/>
      <c r="AI71" s="967"/>
      <c r="AJ71" s="967"/>
      <c r="AK71" s="967" t="s">
        <v>538</v>
      </c>
      <c r="AL71" s="967"/>
      <c r="AM71" s="967"/>
      <c r="AN71" s="967"/>
      <c r="AO71" s="967"/>
      <c r="AP71" s="967" t="s">
        <v>538</v>
      </c>
      <c r="AQ71" s="967"/>
      <c r="AR71" s="967"/>
      <c r="AS71" s="967"/>
      <c r="AT71" s="967"/>
      <c r="AU71" s="967" t="s">
        <v>538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536</v>
      </c>
      <c r="C72" s="971"/>
      <c r="D72" s="971"/>
      <c r="E72" s="971"/>
      <c r="F72" s="971"/>
      <c r="G72" s="971"/>
      <c r="H72" s="971"/>
      <c r="I72" s="971"/>
      <c r="J72" s="971"/>
      <c r="K72" s="971"/>
      <c r="L72" s="971"/>
      <c r="M72" s="971"/>
      <c r="N72" s="971"/>
      <c r="O72" s="971"/>
      <c r="P72" s="972"/>
      <c r="Q72" s="973">
        <v>346</v>
      </c>
      <c r="R72" s="967"/>
      <c r="S72" s="967"/>
      <c r="T72" s="967"/>
      <c r="U72" s="967"/>
      <c r="V72" s="967">
        <v>346</v>
      </c>
      <c r="W72" s="967"/>
      <c r="X72" s="967"/>
      <c r="Y72" s="967"/>
      <c r="Z72" s="967"/>
      <c r="AA72" s="967">
        <v>0</v>
      </c>
      <c r="AB72" s="967"/>
      <c r="AC72" s="967"/>
      <c r="AD72" s="967"/>
      <c r="AE72" s="967"/>
      <c r="AF72" s="967">
        <v>0</v>
      </c>
      <c r="AG72" s="967"/>
      <c r="AH72" s="967"/>
      <c r="AI72" s="967"/>
      <c r="AJ72" s="967"/>
      <c r="AK72" s="967">
        <v>6</v>
      </c>
      <c r="AL72" s="967"/>
      <c r="AM72" s="967"/>
      <c r="AN72" s="967"/>
      <c r="AO72" s="967"/>
      <c r="AP72" s="967" t="s">
        <v>538</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537</v>
      </c>
      <c r="C73" s="971"/>
      <c r="D73" s="971"/>
      <c r="E73" s="971"/>
      <c r="F73" s="971"/>
      <c r="G73" s="971"/>
      <c r="H73" s="971"/>
      <c r="I73" s="971"/>
      <c r="J73" s="971"/>
      <c r="K73" s="971"/>
      <c r="L73" s="971"/>
      <c r="M73" s="971"/>
      <c r="N73" s="971"/>
      <c r="O73" s="971"/>
      <c r="P73" s="972"/>
      <c r="Q73" s="973">
        <v>1264</v>
      </c>
      <c r="R73" s="967"/>
      <c r="S73" s="967"/>
      <c r="T73" s="967"/>
      <c r="U73" s="967"/>
      <c r="V73" s="967">
        <v>1210</v>
      </c>
      <c r="W73" s="967"/>
      <c r="X73" s="967"/>
      <c r="Y73" s="967"/>
      <c r="Z73" s="967"/>
      <c r="AA73" s="967">
        <v>53</v>
      </c>
      <c r="AB73" s="967"/>
      <c r="AC73" s="967"/>
      <c r="AD73" s="967"/>
      <c r="AE73" s="967"/>
      <c r="AF73" s="967">
        <v>53</v>
      </c>
      <c r="AG73" s="967"/>
      <c r="AH73" s="967"/>
      <c r="AI73" s="967"/>
      <c r="AJ73" s="967"/>
      <c r="AK73" s="967" t="s">
        <v>538</v>
      </c>
      <c r="AL73" s="967"/>
      <c r="AM73" s="967"/>
      <c r="AN73" s="967"/>
      <c r="AO73" s="967"/>
      <c r="AP73" s="967" t="s">
        <v>538</v>
      </c>
      <c r="AQ73" s="967"/>
      <c r="AR73" s="967"/>
      <c r="AS73" s="967"/>
      <c r="AT73" s="967"/>
      <c r="AU73" s="967" t="s">
        <v>538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289</v>
      </c>
      <c r="AG109" s="888"/>
      <c r="AH109" s="888"/>
      <c r="AI109" s="888"/>
      <c r="AJ109" s="889"/>
      <c r="AK109" s="890" t="s">
        <v>288</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289</v>
      </c>
      <c r="BW109" s="888"/>
      <c r="BX109" s="888"/>
      <c r="BY109" s="888"/>
      <c r="BZ109" s="889"/>
      <c r="CA109" s="890" t="s">
        <v>288</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289</v>
      </c>
      <c r="DM109" s="888"/>
      <c r="DN109" s="888"/>
      <c r="DO109" s="888"/>
      <c r="DP109" s="889"/>
      <c r="DQ109" s="890" t="s">
        <v>288</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436812</v>
      </c>
      <c r="AB110" s="873"/>
      <c r="AC110" s="873"/>
      <c r="AD110" s="873"/>
      <c r="AE110" s="874"/>
      <c r="AF110" s="875">
        <v>333241</v>
      </c>
      <c r="AG110" s="873"/>
      <c r="AH110" s="873"/>
      <c r="AI110" s="873"/>
      <c r="AJ110" s="874"/>
      <c r="AK110" s="875">
        <v>226177</v>
      </c>
      <c r="AL110" s="873"/>
      <c r="AM110" s="873"/>
      <c r="AN110" s="873"/>
      <c r="AO110" s="874"/>
      <c r="AP110" s="876">
        <v>13.4</v>
      </c>
      <c r="AQ110" s="877"/>
      <c r="AR110" s="877"/>
      <c r="AS110" s="877"/>
      <c r="AT110" s="878"/>
      <c r="AU110" s="920" t="s">
        <v>60</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1792403</v>
      </c>
      <c r="BR110" s="800"/>
      <c r="BS110" s="800"/>
      <c r="BT110" s="800"/>
      <c r="BU110" s="800"/>
      <c r="BV110" s="800">
        <v>1638245</v>
      </c>
      <c r="BW110" s="800"/>
      <c r="BX110" s="800"/>
      <c r="BY110" s="800"/>
      <c r="BZ110" s="800"/>
      <c r="CA110" s="800">
        <v>1669066</v>
      </c>
      <c r="CB110" s="800"/>
      <c r="CC110" s="800"/>
      <c r="CD110" s="800"/>
      <c r="CE110" s="800"/>
      <c r="CF110" s="861">
        <v>99.1</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1070253</v>
      </c>
      <c r="BR112" s="771"/>
      <c r="BS112" s="771"/>
      <c r="BT112" s="771"/>
      <c r="BU112" s="771"/>
      <c r="BV112" s="771">
        <v>986236</v>
      </c>
      <c r="BW112" s="771"/>
      <c r="BX112" s="771"/>
      <c r="BY112" s="771"/>
      <c r="BZ112" s="771"/>
      <c r="CA112" s="771">
        <v>906755</v>
      </c>
      <c r="CB112" s="771"/>
      <c r="CC112" s="771"/>
      <c r="CD112" s="771"/>
      <c r="CE112" s="771"/>
      <c r="CF112" s="848">
        <v>53.8</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122064</v>
      </c>
      <c r="AB113" s="909"/>
      <c r="AC113" s="909"/>
      <c r="AD113" s="909"/>
      <c r="AE113" s="910"/>
      <c r="AF113" s="911">
        <v>115617</v>
      </c>
      <c r="AG113" s="909"/>
      <c r="AH113" s="909"/>
      <c r="AI113" s="909"/>
      <c r="AJ113" s="910"/>
      <c r="AK113" s="911">
        <v>109774</v>
      </c>
      <c r="AL113" s="909"/>
      <c r="AM113" s="909"/>
      <c r="AN113" s="909"/>
      <c r="AO113" s="910"/>
      <c r="AP113" s="912">
        <v>6.5</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8236</v>
      </c>
      <c r="BR113" s="771"/>
      <c r="BS113" s="771"/>
      <c r="BT113" s="771"/>
      <c r="BU113" s="771"/>
      <c r="BV113" s="771">
        <v>92651</v>
      </c>
      <c r="BW113" s="771"/>
      <c r="BX113" s="771"/>
      <c r="BY113" s="771"/>
      <c r="BZ113" s="771"/>
      <c r="CA113" s="771">
        <v>106312</v>
      </c>
      <c r="CB113" s="771"/>
      <c r="CC113" s="771"/>
      <c r="CD113" s="771"/>
      <c r="CE113" s="771"/>
      <c r="CF113" s="848">
        <v>6.3</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212</v>
      </c>
      <c r="AB114" s="784"/>
      <c r="AC114" s="784"/>
      <c r="AD114" s="784"/>
      <c r="AE114" s="785"/>
      <c r="AF114" s="786">
        <v>361</v>
      </c>
      <c r="AG114" s="784"/>
      <c r="AH114" s="784"/>
      <c r="AI114" s="784"/>
      <c r="AJ114" s="785"/>
      <c r="AK114" s="786">
        <v>1123</v>
      </c>
      <c r="AL114" s="784"/>
      <c r="AM114" s="784"/>
      <c r="AN114" s="784"/>
      <c r="AO114" s="785"/>
      <c r="AP114" s="754">
        <v>0.1</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961224</v>
      </c>
      <c r="BR114" s="771"/>
      <c r="BS114" s="771"/>
      <c r="BT114" s="771"/>
      <c r="BU114" s="771"/>
      <c r="BV114" s="771">
        <v>689178</v>
      </c>
      <c r="BW114" s="771"/>
      <c r="BX114" s="771"/>
      <c r="BY114" s="771"/>
      <c r="BZ114" s="771"/>
      <c r="CA114" s="771">
        <v>842056</v>
      </c>
      <c r="CB114" s="771"/>
      <c r="CC114" s="771"/>
      <c r="CD114" s="771"/>
      <c r="CE114" s="771"/>
      <c r="CF114" s="848">
        <v>50</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559088</v>
      </c>
      <c r="AB117" s="895"/>
      <c r="AC117" s="895"/>
      <c r="AD117" s="895"/>
      <c r="AE117" s="896"/>
      <c r="AF117" s="898">
        <v>449219</v>
      </c>
      <c r="AG117" s="895"/>
      <c r="AH117" s="895"/>
      <c r="AI117" s="895"/>
      <c r="AJ117" s="896"/>
      <c r="AK117" s="898">
        <v>337074</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289</v>
      </c>
      <c r="AG118" s="888"/>
      <c r="AH118" s="888"/>
      <c r="AI118" s="888"/>
      <c r="AJ118" s="889"/>
      <c r="AK118" s="890" t="s">
        <v>288</v>
      </c>
      <c r="AL118" s="888"/>
      <c r="AM118" s="888"/>
      <c r="AN118" s="888"/>
      <c r="AO118" s="889"/>
      <c r="AP118" s="891" t="s">
        <v>405</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433</v>
      </c>
      <c r="BP118" s="838"/>
      <c r="BQ118" s="857">
        <v>3832116</v>
      </c>
      <c r="BR118" s="858"/>
      <c r="BS118" s="858"/>
      <c r="BT118" s="858"/>
      <c r="BU118" s="858"/>
      <c r="BV118" s="858">
        <v>3406310</v>
      </c>
      <c r="BW118" s="858"/>
      <c r="BX118" s="858"/>
      <c r="BY118" s="858"/>
      <c r="BZ118" s="858"/>
      <c r="CA118" s="858">
        <v>3524189</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1525363</v>
      </c>
      <c r="BR119" s="800"/>
      <c r="BS119" s="800"/>
      <c r="BT119" s="800"/>
      <c r="BU119" s="800"/>
      <c r="BV119" s="800">
        <v>1728404</v>
      </c>
      <c r="BW119" s="800"/>
      <c r="BX119" s="800"/>
      <c r="BY119" s="800"/>
      <c r="BZ119" s="800"/>
      <c r="CA119" s="800">
        <v>1922321</v>
      </c>
      <c r="CB119" s="800"/>
      <c r="CC119" s="800"/>
      <c r="CD119" s="800"/>
      <c r="CE119" s="800"/>
      <c r="CF119" s="861">
        <v>114.1</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3172</v>
      </c>
      <c r="BR120" s="771"/>
      <c r="BS120" s="771"/>
      <c r="BT120" s="771"/>
      <c r="BU120" s="771"/>
      <c r="BV120" s="771">
        <v>775</v>
      </c>
      <c r="BW120" s="771"/>
      <c r="BX120" s="771"/>
      <c r="BY120" s="771"/>
      <c r="BZ120" s="771"/>
      <c r="CA120" s="771">
        <v>525</v>
      </c>
      <c r="CB120" s="771"/>
      <c r="CC120" s="771"/>
      <c r="CD120" s="771"/>
      <c r="CE120" s="771"/>
      <c r="CF120" s="848">
        <v>0</v>
      </c>
      <c r="CG120" s="849"/>
      <c r="CH120" s="849"/>
      <c r="CI120" s="849"/>
      <c r="CJ120" s="849"/>
      <c r="CK120" s="850" t="s">
        <v>439</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727675</v>
      </c>
      <c r="DH120" s="800"/>
      <c r="DI120" s="800"/>
      <c r="DJ120" s="800"/>
      <c r="DK120" s="800"/>
      <c r="DL120" s="800">
        <v>669733</v>
      </c>
      <c r="DM120" s="800"/>
      <c r="DN120" s="800"/>
      <c r="DO120" s="800"/>
      <c r="DP120" s="800"/>
      <c r="DQ120" s="800">
        <v>616617</v>
      </c>
      <c r="DR120" s="800"/>
      <c r="DS120" s="800"/>
      <c r="DT120" s="800"/>
      <c r="DU120" s="800"/>
      <c r="DV120" s="801">
        <v>36.6</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2433789</v>
      </c>
      <c r="BR121" s="858"/>
      <c r="BS121" s="858"/>
      <c r="BT121" s="858"/>
      <c r="BU121" s="858"/>
      <c r="BV121" s="858">
        <v>2394116</v>
      </c>
      <c r="BW121" s="858"/>
      <c r="BX121" s="858"/>
      <c r="BY121" s="858"/>
      <c r="BZ121" s="858"/>
      <c r="CA121" s="858">
        <v>2388385</v>
      </c>
      <c r="CB121" s="858"/>
      <c r="CC121" s="858"/>
      <c r="CD121" s="858"/>
      <c r="CE121" s="858"/>
      <c r="CF121" s="859">
        <v>141.80000000000001</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342578</v>
      </c>
      <c r="DH121" s="771"/>
      <c r="DI121" s="771"/>
      <c r="DJ121" s="771"/>
      <c r="DK121" s="771"/>
      <c r="DL121" s="771">
        <v>316503</v>
      </c>
      <c r="DM121" s="771"/>
      <c r="DN121" s="771"/>
      <c r="DO121" s="771"/>
      <c r="DP121" s="771"/>
      <c r="DQ121" s="771">
        <v>290138</v>
      </c>
      <c r="DR121" s="771"/>
      <c r="DS121" s="771"/>
      <c r="DT121" s="771"/>
      <c r="DU121" s="771"/>
      <c r="DV121" s="823">
        <v>17.2</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442</v>
      </c>
      <c r="BP122" s="838"/>
      <c r="BQ122" s="839">
        <v>3962324</v>
      </c>
      <c r="BR122" s="840"/>
      <c r="BS122" s="840"/>
      <c r="BT122" s="840"/>
      <c r="BU122" s="840"/>
      <c r="BV122" s="840">
        <v>4123295</v>
      </c>
      <c r="BW122" s="840"/>
      <c r="BX122" s="840"/>
      <c r="BY122" s="840"/>
      <c r="BZ122" s="840"/>
      <c r="CA122" s="840">
        <v>4311231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453</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921</v>
      </c>
      <c r="AB128" s="724"/>
      <c r="AC128" s="724"/>
      <c r="AD128" s="724"/>
      <c r="AE128" s="725"/>
      <c r="AF128" s="726">
        <v>1005</v>
      </c>
      <c r="AG128" s="724"/>
      <c r="AH128" s="724"/>
      <c r="AI128" s="724"/>
      <c r="AJ128" s="725"/>
      <c r="AK128" s="726">
        <v>525</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1982393</v>
      </c>
      <c r="AB129" s="784"/>
      <c r="AC129" s="784"/>
      <c r="AD129" s="784"/>
      <c r="AE129" s="785"/>
      <c r="AF129" s="786">
        <v>1976248</v>
      </c>
      <c r="AG129" s="784"/>
      <c r="AH129" s="784"/>
      <c r="AI129" s="784"/>
      <c r="AJ129" s="785"/>
      <c r="AK129" s="786">
        <v>1942026</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10.3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279735</v>
      </c>
      <c r="AB130" s="784"/>
      <c r="AC130" s="784"/>
      <c r="AD130" s="784"/>
      <c r="AE130" s="785"/>
      <c r="AF130" s="786">
        <v>278680</v>
      </c>
      <c r="AG130" s="784"/>
      <c r="AH130" s="784"/>
      <c r="AI130" s="784"/>
      <c r="AJ130" s="785"/>
      <c r="AK130" s="786">
        <v>257444</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1702658</v>
      </c>
      <c r="AB131" s="717"/>
      <c r="AC131" s="717"/>
      <c r="AD131" s="717"/>
      <c r="AE131" s="718"/>
      <c r="AF131" s="719">
        <v>1697568</v>
      </c>
      <c r="AG131" s="717"/>
      <c r="AH131" s="717"/>
      <c r="AI131" s="717"/>
      <c r="AJ131" s="718"/>
      <c r="AK131" s="719">
        <v>1684582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16.352784880000002</v>
      </c>
      <c r="AB132" s="740"/>
      <c r="AC132" s="740"/>
      <c r="AD132" s="740"/>
      <c r="AE132" s="741"/>
      <c r="AF132" s="742">
        <v>9.9868753419999994</v>
      </c>
      <c r="AG132" s="740"/>
      <c r="AH132" s="740"/>
      <c r="AI132" s="740"/>
      <c r="AJ132" s="741"/>
      <c r="AK132" s="742">
        <v>4.6958236519999996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16.899999999999999</v>
      </c>
      <c r="AB133" s="749"/>
      <c r="AC133" s="749"/>
      <c r="AD133" s="749"/>
      <c r="AE133" s="750"/>
      <c r="AF133" s="748">
        <v>14.4</v>
      </c>
      <c r="AG133" s="749"/>
      <c r="AH133" s="749"/>
      <c r="AI133" s="749"/>
      <c r="AJ133" s="750"/>
      <c r="AK133" s="748">
        <v>10.3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C1"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6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671120</v>
      </c>
      <c r="L9" s="264">
        <v>171204</v>
      </c>
      <c r="M9" s="265">
        <v>189429</v>
      </c>
      <c r="N9" s="266">
        <v>-9.6</v>
      </c>
    </row>
    <row r="10" spans="1:16">
      <c r="A10" s="248"/>
      <c r="B10" s="244"/>
      <c r="C10" s="244"/>
      <c r="D10" s="244"/>
      <c r="E10" s="244"/>
      <c r="F10" s="244"/>
      <c r="G10" s="1133" t="s">
        <v>475</v>
      </c>
      <c r="H10" s="1134"/>
      <c r="I10" s="1134"/>
      <c r="J10" s="1135"/>
      <c r="K10" s="267">
        <v>42603</v>
      </c>
      <c r="L10" s="268">
        <v>10868</v>
      </c>
      <c r="M10" s="269">
        <v>18027</v>
      </c>
      <c r="N10" s="270">
        <v>-39.700000000000003</v>
      </c>
    </row>
    <row r="11" spans="1:16" ht="13.5" customHeight="1">
      <c r="A11" s="248"/>
      <c r="B11" s="244"/>
      <c r="C11" s="244"/>
      <c r="D11" s="244"/>
      <c r="E11" s="244"/>
      <c r="F11" s="244"/>
      <c r="G11" s="1133" t="s">
        <v>476</v>
      </c>
      <c r="H11" s="1134"/>
      <c r="I11" s="1134"/>
      <c r="J11" s="1135"/>
      <c r="K11" s="267">
        <v>98341</v>
      </c>
      <c r="L11" s="268">
        <v>25087</v>
      </c>
      <c r="M11" s="269">
        <v>27251</v>
      </c>
      <c r="N11" s="270">
        <v>-7.9</v>
      </c>
    </row>
    <row r="12" spans="1:16" ht="13.5" customHeight="1">
      <c r="A12" s="248"/>
      <c r="B12" s="244"/>
      <c r="C12" s="244"/>
      <c r="D12" s="244"/>
      <c r="E12" s="244"/>
      <c r="F12" s="244"/>
      <c r="G12" s="1133" t="s">
        <v>477</v>
      </c>
      <c r="H12" s="1134"/>
      <c r="I12" s="1134"/>
      <c r="J12" s="1135"/>
      <c r="K12" s="267" t="s">
        <v>478</v>
      </c>
      <c r="L12" s="268" t="s">
        <v>478</v>
      </c>
      <c r="M12" s="269">
        <v>4133</v>
      </c>
      <c r="N12" s="270" t="s">
        <v>478</v>
      </c>
    </row>
    <row r="13" spans="1:16" ht="13.5" customHeight="1">
      <c r="A13" s="248"/>
      <c r="B13" s="244"/>
      <c r="C13" s="244"/>
      <c r="D13" s="244"/>
      <c r="E13" s="244"/>
      <c r="F13" s="244"/>
      <c r="G13" s="1133" t="s">
        <v>479</v>
      </c>
      <c r="H13" s="1134"/>
      <c r="I13" s="1134"/>
      <c r="J13" s="1135"/>
      <c r="K13" s="267" t="s">
        <v>478</v>
      </c>
      <c r="L13" s="268" t="s">
        <v>478</v>
      </c>
      <c r="M13" s="269" t="s">
        <v>478</v>
      </c>
      <c r="N13" s="270" t="s">
        <v>478</v>
      </c>
    </row>
    <row r="14" spans="1:16" ht="13.5" customHeight="1">
      <c r="A14" s="248"/>
      <c r="B14" s="244"/>
      <c r="C14" s="244"/>
      <c r="D14" s="244"/>
      <c r="E14" s="244"/>
      <c r="F14" s="244"/>
      <c r="G14" s="1133" t="s">
        <v>480</v>
      </c>
      <c r="H14" s="1134"/>
      <c r="I14" s="1134"/>
      <c r="J14" s="1135"/>
      <c r="K14" s="267">
        <v>27589</v>
      </c>
      <c r="L14" s="268">
        <v>7038</v>
      </c>
      <c r="M14" s="269">
        <v>9019</v>
      </c>
      <c r="N14" s="270">
        <v>-22</v>
      </c>
    </row>
    <row r="15" spans="1:16" ht="13.5" customHeight="1">
      <c r="A15" s="248"/>
      <c r="B15" s="244"/>
      <c r="C15" s="244"/>
      <c r="D15" s="244"/>
      <c r="E15" s="244"/>
      <c r="F15" s="244"/>
      <c r="G15" s="1133" t="s">
        <v>481</v>
      </c>
      <c r="H15" s="1134"/>
      <c r="I15" s="1134"/>
      <c r="J15" s="1135"/>
      <c r="K15" s="267">
        <v>17075</v>
      </c>
      <c r="L15" s="268">
        <v>4356</v>
      </c>
      <c r="M15" s="269">
        <v>5105</v>
      </c>
      <c r="N15" s="270">
        <v>-14.7</v>
      </c>
    </row>
    <row r="16" spans="1:16">
      <c r="A16" s="248"/>
      <c r="B16" s="244"/>
      <c r="C16" s="244"/>
      <c r="D16" s="244"/>
      <c r="E16" s="244"/>
      <c r="F16" s="244"/>
      <c r="G16" s="1136" t="s">
        <v>482</v>
      </c>
      <c r="H16" s="1137"/>
      <c r="I16" s="1137"/>
      <c r="J16" s="1138"/>
      <c r="K16" s="268">
        <v>-87964</v>
      </c>
      <c r="L16" s="268">
        <v>-22440</v>
      </c>
      <c r="M16" s="269">
        <v>-20971</v>
      </c>
      <c r="N16" s="270">
        <v>7</v>
      </c>
    </row>
    <row r="17" spans="1:16">
      <c r="A17" s="248"/>
      <c r="B17" s="244"/>
      <c r="C17" s="244"/>
      <c r="D17" s="244"/>
      <c r="E17" s="244"/>
      <c r="F17" s="244"/>
      <c r="G17" s="1136" t="s">
        <v>171</v>
      </c>
      <c r="H17" s="1137"/>
      <c r="I17" s="1137"/>
      <c r="J17" s="1138"/>
      <c r="K17" s="268">
        <v>768764</v>
      </c>
      <c r="L17" s="268">
        <v>196113</v>
      </c>
      <c r="M17" s="269">
        <v>231994</v>
      </c>
      <c r="N17" s="270">
        <v>-15.5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19.39</v>
      </c>
      <c r="L21" s="281">
        <v>21.1</v>
      </c>
      <c r="M21" s="282">
        <v>-1.71</v>
      </c>
      <c r="N21" s="249"/>
      <c r="O21" s="283"/>
      <c r="P21" s="279"/>
    </row>
    <row r="22" spans="1:16" s="284" customFormat="1">
      <c r="A22" s="279"/>
      <c r="B22" s="249"/>
      <c r="C22" s="249"/>
      <c r="D22" s="249"/>
      <c r="E22" s="249"/>
      <c r="F22" s="249"/>
      <c r="G22" s="1130" t="s">
        <v>488</v>
      </c>
      <c r="H22" s="1131"/>
      <c r="I22" s="1131"/>
      <c r="J22" s="1132"/>
      <c r="K22" s="285">
        <v>96.2</v>
      </c>
      <c r="L22" s="286">
        <v>95</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226177</v>
      </c>
      <c r="L32" s="294">
        <v>57698</v>
      </c>
      <c r="M32" s="295">
        <v>144190</v>
      </c>
      <c r="N32" s="296">
        <v>-60</v>
      </c>
    </row>
    <row r="33" spans="1:16" ht="13.5" customHeight="1">
      <c r="A33" s="248"/>
      <c r="B33" s="244"/>
      <c r="C33" s="244"/>
      <c r="D33" s="244"/>
      <c r="E33" s="244"/>
      <c r="F33" s="244"/>
      <c r="G33" s="1121" t="s">
        <v>492</v>
      </c>
      <c r="H33" s="1122"/>
      <c r="I33" s="1122"/>
      <c r="J33" s="1123"/>
      <c r="K33" s="294" t="s">
        <v>478</v>
      </c>
      <c r="L33" s="294" t="s">
        <v>478</v>
      </c>
      <c r="M33" s="295" t="s">
        <v>478</v>
      </c>
      <c r="N33" s="296" t="s">
        <v>478</v>
      </c>
    </row>
    <row r="34" spans="1:16" ht="27" customHeight="1">
      <c r="A34" s="248"/>
      <c r="B34" s="244"/>
      <c r="C34" s="244"/>
      <c r="D34" s="244"/>
      <c r="E34" s="244"/>
      <c r="F34" s="244"/>
      <c r="G34" s="1121" t="s">
        <v>493</v>
      </c>
      <c r="H34" s="1122"/>
      <c r="I34" s="1122"/>
      <c r="J34" s="1123"/>
      <c r="K34" s="294" t="s">
        <v>478</v>
      </c>
      <c r="L34" s="294" t="s">
        <v>478</v>
      </c>
      <c r="M34" s="295" t="s">
        <v>478</v>
      </c>
      <c r="N34" s="296" t="s">
        <v>478</v>
      </c>
    </row>
    <row r="35" spans="1:16" ht="27" customHeight="1">
      <c r="A35" s="248"/>
      <c r="B35" s="244"/>
      <c r="C35" s="244"/>
      <c r="D35" s="244"/>
      <c r="E35" s="244"/>
      <c r="F35" s="244"/>
      <c r="G35" s="1121" t="s">
        <v>494</v>
      </c>
      <c r="H35" s="1122"/>
      <c r="I35" s="1122"/>
      <c r="J35" s="1123"/>
      <c r="K35" s="294">
        <v>109774</v>
      </c>
      <c r="L35" s="294">
        <v>28004</v>
      </c>
      <c r="M35" s="295">
        <v>29858</v>
      </c>
      <c r="N35" s="296">
        <v>-6.2</v>
      </c>
    </row>
    <row r="36" spans="1:16" ht="27" customHeight="1">
      <c r="A36" s="248"/>
      <c r="B36" s="244"/>
      <c r="C36" s="244"/>
      <c r="D36" s="244"/>
      <c r="E36" s="244"/>
      <c r="F36" s="244"/>
      <c r="G36" s="1121" t="s">
        <v>495</v>
      </c>
      <c r="H36" s="1122"/>
      <c r="I36" s="1122"/>
      <c r="J36" s="1123"/>
      <c r="K36" s="294">
        <v>1123</v>
      </c>
      <c r="L36" s="294">
        <v>286</v>
      </c>
      <c r="M36" s="295">
        <v>6079</v>
      </c>
      <c r="N36" s="296">
        <v>-95.3</v>
      </c>
    </row>
    <row r="37" spans="1:16" ht="13.5" customHeight="1">
      <c r="A37" s="248"/>
      <c r="B37" s="244"/>
      <c r="C37" s="244"/>
      <c r="D37" s="244"/>
      <c r="E37" s="244"/>
      <c r="F37" s="244"/>
      <c r="G37" s="1121" t="s">
        <v>496</v>
      </c>
      <c r="H37" s="1122"/>
      <c r="I37" s="1122"/>
      <c r="J37" s="1123"/>
      <c r="K37" s="294" t="s">
        <v>478</v>
      </c>
      <c r="L37" s="294" t="s">
        <v>478</v>
      </c>
      <c r="M37" s="295">
        <v>2554</v>
      </c>
      <c r="N37" s="296" t="s">
        <v>478</v>
      </c>
    </row>
    <row r="38" spans="1:16" ht="27" customHeight="1">
      <c r="A38" s="248"/>
      <c r="B38" s="244"/>
      <c r="C38" s="244"/>
      <c r="D38" s="244"/>
      <c r="E38" s="244"/>
      <c r="F38" s="244"/>
      <c r="G38" s="1124" t="s">
        <v>497</v>
      </c>
      <c r="H38" s="1125"/>
      <c r="I38" s="1125"/>
      <c r="J38" s="1126"/>
      <c r="K38" s="297" t="s">
        <v>478</v>
      </c>
      <c r="L38" s="297" t="s">
        <v>478</v>
      </c>
      <c r="M38" s="298">
        <v>44</v>
      </c>
      <c r="N38" s="299" t="s">
        <v>478</v>
      </c>
      <c r="O38" s="293"/>
    </row>
    <row r="39" spans="1:16">
      <c r="A39" s="248"/>
      <c r="B39" s="244"/>
      <c r="C39" s="244"/>
      <c r="D39" s="244"/>
      <c r="E39" s="244"/>
      <c r="F39" s="244"/>
      <c r="G39" s="1124" t="s">
        <v>498</v>
      </c>
      <c r="H39" s="1125"/>
      <c r="I39" s="1125"/>
      <c r="J39" s="1126"/>
      <c r="K39" s="300">
        <v>-525</v>
      </c>
      <c r="L39" s="300">
        <v>-134</v>
      </c>
      <c r="M39" s="301">
        <v>-7957</v>
      </c>
      <c r="N39" s="302">
        <v>-98.3</v>
      </c>
      <c r="O39" s="293"/>
    </row>
    <row r="40" spans="1:16" ht="27" customHeight="1">
      <c r="A40" s="248"/>
      <c r="B40" s="244"/>
      <c r="C40" s="244"/>
      <c r="D40" s="244"/>
      <c r="E40" s="244"/>
      <c r="F40" s="244"/>
      <c r="G40" s="1121" t="s">
        <v>499</v>
      </c>
      <c r="H40" s="1122"/>
      <c r="I40" s="1122"/>
      <c r="J40" s="1123"/>
      <c r="K40" s="300">
        <v>-257444</v>
      </c>
      <c r="L40" s="300">
        <v>-65674</v>
      </c>
      <c r="M40" s="301">
        <v>-129245</v>
      </c>
      <c r="N40" s="302">
        <v>-49.2</v>
      </c>
      <c r="O40" s="293"/>
    </row>
    <row r="41" spans="1:16">
      <c r="A41" s="248"/>
      <c r="B41" s="244"/>
      <c r="C41" s="244"/>
      <c r="D41" s="244"/>
      <c r="E41" s="244"/>
      <c r="F41" s="244"/>
      <c r="G41" s="1127" t="s">
        <v>283</v>
      </c>
      <c r="H41" s="1128"/>
      <c r="I41" s="1128"/>
      <c r="J41" s="1129"/>
      <c r="K41" s="294">
        <v>79105</v>
      </c>
      <c r="L41" s="300">
        <v>20180</v>
      </c>
      <c r="M41" s="301">
        <v>45523</v>
      </c>
      <c r="N41" s="302">
        <v>-55.7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231887</v>
      </c>
      <c r="J51" s="320">
        <v>54677</v>
      </c>
      <c r="K51" s="321">
        <v>-46.5</v>
      </c>
      <c r="L51" s="322">
        <v>334234</v>
      </c>
      <c r="M51" s="323">
        <v>27.2</v>
      </c>
      <c r="N51" s="324">
        <v>-73.7</v>
      </c>
    </row>
    <row r="52" spans="1:14">
      <c r="A52" s="248"/>
      <c r="B52" s="244"/>
      <c r="C52" s="244"/>
      <c r="D52" s="244"/>
      <c r="E52" s="244"/>
      <c r="F52" s="244"/>
      <c r="G52" s="325"/>
      <c r="H52" s="326" t="s">
        <v>510</v>
      </c>
      <c r="I52" s="327">
        <v>172480</v>
      </c>
      <c r="J52" s="328">
        <v>40670</v>
      </c>
      <c r="K52" s="329">
        <v>-35.5</v>
      </c>
      <c r="L52" s="330">
        <v>135366</v>
      </c>
      <c r="M52" s="331">
        <v>-8.1999999999999993</v>
      </c>
      <c r="N52" s="332">
        <v>-27.3</v>
      </c>
    </row>
    <row r="53" spans="1:14">
      <c r="A53" s="248"/>
      <c r="B53" s="244"/>
      <c r="C53" s="244"/>
      <c r="D53" s="244"/>
      <c r="E53" s="244"/>
      <c r="F53" s="244"/>
      <c r="G53" s="310" t="s">
        <v>511</v>
      </c>
      <c r="H53" s="311"/>
      <c r="I53" s="319">
        <v>300419</v>
      </c>
      <c r="J53" s="320">
        <v>72530</v>
      </c>
      <c r="K53" s="321">
        <v>32.700000000000003</v>
      </c>
      <c r="L53" s="322">
        <v>216155</v>
      </c>
      <c r="M53" s="323">
        <v>-35.299999999999997</v>
      </c>
      <c r="N53" s="324">
        <v>68</v>
      </c>
    </row>
    <row r="54" spans="1:14">
      <c r="A54" s="248"/>
      <c r="B54" s="244"/>
      <c r="C54" s="244"/>
      <c r="D54" s="244"/>
      <c r="E54" s="244"/>
      <c r="F54" s="244"/>
      <c r="G54" s="325"/>
      <c r="H54" s="326" t="s">
        <v>510</v>
      </c>
      <c r="I54" s="327">
        <v>171370</v>
      </c>
      <c r="J54" s="328">
        <v>41374</v>
      </c>
      <c r="K54" s="329">
        <v>1.7</v>
      </c>
      <c r="L54" s="330">
        <v>108827</v>
      </c>
      <c r="M54" s="331">
        <v>-19.600000000000001</v>
      </c>
      <c r="N54" s="332">
        <v>21.3</v>
      </c>
    </row>
    <row r="55" spans="1:14">
      <c r="A55" s="248"/>
      <c r="B55" s="244"/>
      <c r="C55" s="244"/>
      <c r="D55" s="244"/>
      <c r="E55" s="244"/>
      <c r="F55" s="244"/>
      <c r="G55" s="310" t="s">
        <v>512</v>
      </c>
      <c r="H55" s="311"/>
      <c r="I55" s="319">
        <v>180937</v>
      </c>
      <c r="J55" s="320">
        <v>44533</v>
      </c>
      <c r="K55" s="321">
        <v>-38.6</v>
      </c>
      <c r="L55" s="322">
        <v>228305</v>
      </c>
      <c r="M55" s="323">
        <v>5.6</v>
      </c>
      <c r="N55" s="324">
        <v>-44.2</v>
      </c>
    </row>
    <row r="56" spans="1:14">
      <c r="A56" s="248"/>
      <c r="B56" s="244"/>
      <c r="C56" s="244"/>
      <c r="D56" s="244"/>
      <c r="E56" s="244"/>
      <c r="F56" s="244"/>
      <c r="G56" s="325"/>
      <c r="H56" s="326" t="s">
        <v>510</v>
      </c>
      <c r="I56" s="327">
        <v>136509</v>
      </c>
      <c r="J56" s="328">
        <v>33598</v>
      </c>
      <c r="K56" s="329">
        <v>-18.8</v>
      </c>
      <c r="L56" s="330">
        <v>86611</v>
      </c>
      <c r="M56" s="331">
        <v>-20.399999999999999</v>
      </c>
      <c r="N56" s="332">
        <v>1.6</v>
      </c>
    </row>
    <row r="57" spans="1:14">
      <c r="A57" s="248"/>
      <c r="B57" s="244"/>
      <c r="C57" s="244"/>
      <c r="D57" s="244"/>
      <c r="E57" s="244"/>
      <c r="F57" s="244"/>
      <c r="G57" s="310" t="s">
        <v>513</v>
      </c>
      <c r="H57" s="311"/>
      <c r="I57" s="319">
        <v>240003</v>
      </c>
      <c r="J57" s="320">
        <v>60166</v>
      </c>
      <c r="K57" s="321">
        <v>35.1</v>
      </c>
      <c r="L57" s="322">
        <v>316331</v>
      </c>
      <c r="M57" s="323">
        <v>38.6</v>
      </c>
      <c r="N57" s="324">
        <v>-3.5</v>
      </c>
    </row>
    <row r="58" spans="1:14">
      <c r="A58" s="248"/>
      <c r="B58" s="244"/>
      <c r="C58" s="244"/>
      <c r="D58" s="244"/>
      <c r="E58" s="244"/>
      <c r="F58" s="244"/>
      <c r="G58" s="325"/>
      <c r="H58" s="326" t="s">
        <v>510</v>
      </c>
      <c r="I58" s="327">
        <v>113210</v>
      </c>
      <c r="J58" s="328">
        <v>28381</v>
      </c>
      <c r="K58" s="329">
        <v>-15.5</v>
      </c>
      <c r="L58" s="330">
        <v>106387</v>
      </c>
      <c r="M58" s="331">
        <v>22.8</v>
      </c>
      <c r="N58" s="332">
        <v>-38.299999999999997</v>
      </c>
    </row>
    <row r="59" spans="1:14">
      <c r="A59" s="248"/>
      <c r="B59" s="244"/>
      <c r="C59" s="244"/>
      <c r="D59" s="244"/>
      <c r="E59" s="244"/>
      <c r="F59" s="244"/>
      <c r="G59" s="310" t="s">
        <v>514</v>
      </c>
      <c r="H59" s="311"/>
      <c r="I59" s="319">
        <v>320740</v>
      </c>
      <c r="J59" s="320">
        <v>81821</v>
      </c>
      <c r="K59" s="321">
        <v>36</v>
      </c>
      <c r="L59" s="322">
        <v>333013</v>
      </c>
      <c r="M59" s="323">
        <v>5.3</v>
      </c>
      <c r="N59" s="324">
        <v>30.7</v>
      </c>
    </row>
    <row r="60" spans="1:14">
      <c r="A60" s="248"/>
      <c r="B60" s="244"/>
      <c r="C60" s="244"/>
      <c r="D60" s="244"/>
      <c r="E60" s="244"/>
      <c r="F60" s="244"/>
      <c r="G60" s="325"/>
      <c r="H60" s="326" t="s">
        <v>510</v>
      </c>
      <c r="I60" s="333">
        <v>123479</v>
      </c>
      <c r="J60" s="328">
        <v>31500</v>
      </c>
      <c r="K60" s="329">
        <v>11</v>
      </c>
      <c r="L60" s="330">
        <v>126732</v>
      </c>
      <c r="M60" s="331">
        <v>19.100000000000001</v>
      </c>
      <c r="N60" s="332">
        <v>-8.1</v>
      </c>
    </row>
    <row r="61" spans="1:14">
      <c r="A61" s="248"/>
      <c r="B61" s="244"/>
      <c r="C61" s="244"/>
      <c r="D61" s="244"/>
      <c r="E61" s="244"/>
      <c r="F61" s="244"/>
      <c r="G61" s="310" t="s">
        <v>515</v>
      </c>
      <c r="H61" s="334"/>
      <c r="I61" s="335">
        <v>254797</v>
      </c>
      <c r="J61" s="336">
        <v>62745</v>
      </c>
      <c r="K61" s="337">
        <v>3.7</v>
      </c>
      <c r="L61" s="338">
        <v>285608</v>
      </c>
      <c r="M61" s="339">
        <v>8.3000000000000007</v>
      </c>
      <c r="N61" s="324">
        <v>-4.5999999999999996</v>
      </c>
    </row>
    <row r="62" spans="1:14">
      <c r="A62" s="248"/>
      <c r="B62" s="244"/>
      <c r="C62" s="244"/>
      <c r="D62" s="244"/>
      <c r="E62" s="244"/>
      <c r="F62" s="244"/>
      <c r="G62" s="325"/>
      <c r="H62" s="326" t="s">
        <v>510</v>
      </c>
      <c r="I62" s="327">
        <v>143410</v>
      </c>
      <c r="J62" s="328">
        <v>35105</v>
      </c>
      <c r="K62" s="329">
        <v>-11.4</v>
      </c>
      <c r="L62" s="330">
        <v>112785</v>
      </c>
      <c r="M62" s="331">
        <v>-1.3</v>
      </c>
      <c r="N62" s="332">
        <v>-10.1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5" zoomScaleNormal="75"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41.71</v>
      </c>
      <c r="G47" s="12">
        <v>48.71</v>
      </c>
      <c r="H47" s="12">
        <v>54.75</v>
      </c>
      <c r="I47" s="12">
        <v>64.569999999999993</v>
      </c>
      <c r="J47" s="13">
        <v>76.040000000000006</v>
      </c>
    </row>
    <row r="48" spans="2:10" ht="57.75" customHeight="1">
      <c r="B48" s="14"/>
      <c r="C48" s="1141" t="s">
        <v>4</v>
      </c>
      <c r="D48" s="1141"/>
      <c r="E48" s="1142"/>
      <c r="F48" s="15">
        <v>5.96</v>
      </c>
      <c r="G48" s="16">
        <v>9.44</v>
      </c>
      <c r="H48" s="16">
        <v>4.9000000000000004</v>
      </c>
      <c r="I48" s="16">
        <v>8.74</v>
      </c>
      <c r="J48" s="17">
        <v>10.14</v>
      </c>
    </row>
    <row r="49" spans="2:10" ht="57.75" customHeight="1" thickBot="1">
      <c r="B49" s="18"/>
      <c r="C49" s="1143" t="s">
        <v>5</v>
      </c>
      <c r="D49" s="1143"/>
      <c r="E49" s="1144"/>
      <c r="F49" s="19">
        <v>6.68</v>
      </c>
      <c r="G49" s="20">
        <v>5.75</v>
      </c>
      <c r="H49" s="20" t="s">
        <v>522</v>
      </c>
      <c r="I49" s="20">
        <v>10.94</v>
      </c>
      <c r="J49" s="21">
        <v>6.43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v>5.95</v>
      </c>
      <c r="G34" s="33">
        <v>9.44</v>
      </c>
      <c r="H34" s="33">
        <v>4.9000000000000004</v>
      </c>
      <c r="I34" s="33">
        <v>8.73</v>
      </c>
      <c r="J34" s="34">
        <v>10.130000000000001</v>
      </c>
      <c r="K34" s="22"/>
      <c r="L34" s="22"/>
      <c r="M34" s="22"/>
      <c r="N34" s="22"/>
      <c r="O34" s="22"/>
      <c r="P34" s="22"/>
    </row>
    <row r="35" spans="1:16" ht="39" customHeight="1">
      <c r="A35" s="22"/>
      <c r="B35" s="35"/>
      <c r="C35" s="1145" t="s">
        <v>524</v>
      </c>
      <c r="D35" s="1146"/>
      <c r="E35" s="1147"/>
      <c r="F35" s="36">
        <v>0.01</v>
      </c>
      <c r="G35" s="37">
        <v>0.06</v>
      </c>
      <c r="H35" s="37">
        <v>0.1</v>
      </c>
      <c r="I35" s="37">
        <v>0.18</v>
      </c>
      <c r="J35" s="38">
        <v>0.55000000000000004</v>
      </c>
      <c r="K35" s="22"/>
      <c r="L35" s="22"/>
      <c r="M35" s="22"/>
      <c r="N35" s="22"/>
      <c r="O35" s="22"/>
      <c r="P35" s="22"/>
    </row>
    <row r="36" spans="1:16" ht="39" customHeight="1">
      <c r="A36" s="22"/>
      <c r="B36" s="35"/>
      <c r="C36" s="1145" t="s">
        <v>525</v>
      </c>
      <c r="D36" s="1146"/>
      <c r="E36" s="1147"/>
      <c r="F36" s="36">
        <v>0</v>
      </c>
      <c r="G36" s="37">
        <v>0.01</v>
      </c>
      <c r="H36" s="37">
        <v>0.02</v>
      </c>
      <c r="I36" s="37">
        <v>0.01</v>
      </c>
      <c r="J36" s="38">
        <v>0.01</v>
      </c>
      <c r="K36" s="22"/>
      <c r="L36" s="22"/>
      <c r="M36" s="22"/>
      <c r="N36" s="22"/>
      <c r="O36" s="22"/>
      <c r="P36" s="22"/>
    </row>
    <row r="37" spans="1:16" ht="39" customHeight="1">
      <c r="A37" s="22"/>
      <c r="B37" s="35"/>
      <c r="C37" s="1145" t="s">
        <v>526</v>
      </c>
      <c r="D37" s="1146"/>
      <c r="E37" s="1147"/>
      <c r="F37" s="36">
        <v>0</v>
      </c>
      <c r="G37" s="37">
        <v>0</v>
      </c>
      <c r="H37" s="37">
        <v>0</v>
      </c>
      <c r="I37" s="37">
        <v>0</v>
      </c>
      <c r="J37" s="38">
        <v>0</v>
      </c>
      <c r="K37" s="22"/>
      <c r="L37" s="22"/>
      <c r="M37" s="22"/>
      <c r="N37" s="22"/>
      <c r="O37" s="22"/>
      <c r="P37" s="22"/>
    </row>
    <row r="38" spans="1:16" ht="39" customHeight="1">
      <c r="A38" s="22"/>
      <c r="B38" s="35"/>
      <c r="C38" s="1145" t="s">
        <v>527</v>
      </c>
      <c r="D38" s="1146"/>
      <c r="E38" s="1147"/>
      <c r="F38" s="36">
        <v>0</v>
      </c>
      <c r="G38" s="37">
        <v>0</v>
      </c>
      <c r="H38" s="37">
        <v>0</v>
      </c>
      <c r="I38" s="37">
        <v>0</v>
      </c>
      <c r="J38" s="38">
        <v>0</v>
      </c>
      <c r="K38" s="22"/>
      <c r="L38" s="22"/>
      <c r="M38" s="22"/>
      <c r="N38" s="22"/>
      <c r="O38" s="22"/>
      <c r="P38" s="22"/>
    </row>
    <row r="39" spans="1:16" ht="39" customHeight="1">
      <c r="A39" s="22"/>
      <c r="B39" s="35"/>
      <c r="C39" s="1145" t="s">
        <v>528</v>
      </c>
      <c r="D39" s="1146"/>
      <c r="E39" s="1147"/>
      <c r="F39" s="36">
        <v>0</v>
      </c>
      <c r="G39" s="37">
        <v>0</v>
      </c>
      <c r="H39" s="37">
        <v>0</v>
      </c>
      <c r="I39" s="37">
        <v>0</v>
      </c>
      <c r="J39" s="38">
        <v>0</v>
      </c>
      <c r="K39" s="22"/>
      <c r="L39" s="22"/>
      <c r="M39" s="22"/>
      <c r="N39" s="22"/>
      <c r="O39" s="22"/>
      <c r="P39" s="22"/>
    </row>
    <row r="40" spans="1:16" ht="39" customHeight="1">
      <c r="A40" s="22"/>
      <c r="B40" s="35"/>
      <c r="C40" s="1145" t="s">
        <v>529</v>
      </c>
      <c r="D40" s="1146"/>
      <c r="E40" s="1147"/>
      <c r="F40" s="36">
        <v>0</v>
      </c>
      <c r="G40" s="37">
        <v>0</v>
      </c>
      <c r="H40" s="37">
        <v>0</v>
      </c>
      <c r="I40" s="37">
        <v>0</v>
      </c>
      <c r="J40" s="38">
        <v>0</v>
      </c>
      <c r="K40" s="22"/>
      <c r="L40" s="22"/>
      <c r="M40" s="22"/>
      <c r="N40" s="22"/>
      <c r="O40" s="22"/>
      <c r="P40" s="22"/>
    </row>
    <row r="41" spans="1:16" ht="39" customHeight="1">
      <c r="A41" s="22"/>
      <c r="B41" s="35"/>
      <c r="C41" s="1145" t="s">
        <v>530</v>
      </c>
      <c r="D41" s="1146"/>
      <c r="E41" s="1147"/>
      <c r="F41" s="36">
        <v>0</v>
      </c>
      <c r="G41" s="37">
        <v>0</v>
      </c>
      <c r="H41" s="37">
        <v>0</v>
      </c>
      <c r="I41" s="37">
        <v>0</v>
      </c>
      <c r="J41" s="38">
        <v>0</v>
      </c>
      <c r="K41" s="22"/>
      <c r="L41" s="22"/>
      <c r="M41" s="22"/>
      <c r="N41" s="22"/>
      <c r="O41" s="22"/>
      <c r="P41" s="22"/>
    </row>
    <row r="42" spans="1:16" ht="39" customHeight="1">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532</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488</v>
      </c>
      <c r="L45" s="60">
        <v>467</v>
      </c>
      <c r="M45" s="60">
        <v>437</v>
      </c>
      <c r="N45" s="60">
        <v>333</v>
      </c>
      <c r="O45" s="61">
        <v>226</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120</v>
      </c>
      <c r="L48" s="64">
        <v>123</v>
      </c>
      <c r="M48" s="64">
        <v>122</v>
      </c>
      <c r="N48" s="64">
        <v>116</v>
      </c>
      <c r="O48" s="65">
        <v>110</v>
      </c>
      <c r="P48" s="48"/>
      <c r="Q48" s="48"/>
      <c r="R48" s="48"/>
      <c r="S48" s="48"/>
      <c r="T48" s="48"/>
      <c r="U48" s="48"/>
    </row>
    <row r="49" spans="1:21" ht="30.75" customHeight="1">
      <c r="A49" s="48"/>
      <c r="B49" s="1163"/>
      <c r="C49" s="1164"/>
      <c r="D49" s="62"/>
      <c r="E49" s="1155" t="s">
        <v>16</v>
      </c>
      <c r="F49" s="1155"/>
      <c r="G49" s="1155"/>
      <c r="H49" s="1155"/>
      <c r="I49" s="1155"/>
      <c r="J49" s="1156"/>
      <c r="K49" s="63">
        <v>1</v>
      </c>
      <c r="L49" s="64">
        <v>1</v>
      </c>
      <c r="M49" s="64">
        <v>0</v>
      </c>
      <c r="N49" s="64">
        <v>0</v>
      </c>
      <c r="O49" s="65">
        <v>1</v>
      </c>
      <c r="P49" s="48"/>
      <c r="Q49" s="48"/>
      <c r="R49" s="48"/>
      <c r="S49" s="48"/>
      <c r="T49" s="48"/>
      <c r="U49" s="48"/>
    </row>
    <row r="50" spans="1:21" ht="30.75" customHeight="1">
      <c r="A50" s="48"/>
      <c r="B50" s="1163"/>
      <c r="C50" s="1164"/>
      <c r="D50" s="62"/>
      <c r="E50" s="1155" t="s">
        <v>17</v>
      </c>
      <c r="F50" s="1155"/>
      <c r="G50" s="1155"/>
      <c r="H50" s="1155"/>
      <c r="I50" s="1155"/>
      <c r="J50" s="1156"/>
      <c r="K50" s="63" t="s">
        <v>478</v>
      </c>
      <c r="L50" s="64" t="s">
        <v>478</v>
      </c>
      <c r="M50" s="64" t="s">
        <v>478</v>
      </c>
      <c r="N50" s="64" t="s">
        <v>478</v>
      </c>
      <c r="O50" s="65" t="s">
        <v>478</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293</v>
      </c>
      <c r="L52" s="64">
        <v>292</v>
      </c>
      <c r="M52" s="64">
        <v>281</v>
      </c>
      <c r="N52" s="64">
        <v>280</v>
      </c>
      <c r="O52" s="65">
        <v>259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316</v>
      </c>
      <c r="L53" s="69">
        <v>299</v>
      </c>
      <c r="M53" s="69">
        <v>278</v>
      </c>
      <c r="N53" s="69">
        <v>169</v>
      </c>
      <c r="O53" s="70">
        <v>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2016-05-06T06:35:08Z</cp:lastPrinted>
  <dcterms:created xsi:type="dcterms:W3CDTF">2016-02-15T01:51:09Z</dcterms:created>
  <dcterms:modified xsi:type="dcterms:W3CDTF">2016-05-06T06:35:16Z</dcterms:modified>
  <cp:category/>
</cp:coreProperties>
</file>